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S:\CORP-Share\PURCHASING\Darrell Williams\ISupplier OSN\OSN Website Redesign\"/>
    </mc:Choice>
  </mc:AlternateContent>
  <xr:revisionPtr revIDLastSave="0" documentId="13_ncr:1_{DA42B0C8-68AE-4FFB-BC2F-14BD48CF86F4}" xr6:coauthVersionLast="47" xr6:coauthVersionMax="47" xr10:uidLastSave="{00000000-0000-0000-0000-000000000000}"/>
  <bookViews>
    <workbookView xWindow="32040" yWindow="5610" windowWidth="25545" windowHeight="12180" tabRatio="675" activeTab="5" xr2:uid="{FEB62C71-CE06-4CE7-8ACC-26204FBF7D2E}"/>
  </bookViews>
  <sheets>
    <sheet name="Supplier Information" sheetId="16" r:id="rId1"/>
    <sheet name="Instructions" sheetId="20" r:id="rId2"/>
    <sheet name="Definitions" sheetId="22" r:id="rId3"/>
    <sheet name="Audit Results" sheetId="19" r:id="rId4"/>
    <sheet name="Audit Findings" sheetId="17" r:id="rId5"/>
    <sheet name="Counterfeit Electronics" sheetId="8" r:id="rId6"/>
  </sheets>
  <definedNames>
    <definedName name="_xlnm.Print_Area" localSheetId="3">'Audit Results'!$A$1:$I$32</definedName>
    <definedName name="_xlnm.Print_Area" localSheetId="0">'Supplier Information'!$A$1:$L$81</definedName>
    <definedName name="_xlnm.Print_Titles" localSheetId="4">'Audit Findings'!$1:$8</definedName>
    <definedName name="_xlnm.Print_Titles" localSheetId="5">'Counterfeit Electronics'!$1:$1</definedName>
    <definedName name="_xlnm.Print_Titles" localSheetId="0">'Supplier Information'!$1:$6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 i="8" l="1"/>
  <c r="D53" i="8"/>
  <c r="E8" i="19" s="1"/>
  <c r="E11" i="19" s="1"/>
  <c r="G51" i="8"/>
  <c r="E51" i="8"/>
  <c r="G43" i="8"/>
  <c r="E43" i="8"/>
  <c r="G33" i="8"/>
  <c r="E33" i="8"/>
  <c r="G26" i="8"/>
  <c r="E26" i="8"/>
  <c r="G53" i="8" s="1"/>
  <c r="F8" i="19" s="1"/>
  <c r="G16" i="8"/>
  <c r="E16" i="8"/>
  <c r="G7" i="8"/>
  <c r="I53" i="8" s="1"/>
  <c r="G8" i="19" s="1"/>
  <c r="G11" i="19" s="1"/>
  <c r="H14" i="19" s="1"/>
  <c r="E7" i="8"/>
  <c r="I1" i="8"/>
  <c r="H1" i="8"/>
  <c r="C5" i="17"/>
  <c r="C4" i="17"/>
  <c r="C3" i="17"/>
  <c r="C2" i="17"/>
  <c r="C5" i="19"/>
  <c r="C4" i="19"/>
  <c r="C3" i="19"/>
  <c r="C2" i="19"/>
  <c r="E18" i="20"/>
  <c r="F11" i="19" l="1"/>
  <c r="I11" i="19" s="1"/>
  <c r="I8" i="19"/>
  <c r="C23" i="19" s="1"/>
</calcChain>
</file>

<file path=xl/sharedStrings.xml><?xml version="1.0" encoding="utf-8"?>
<sst xmlns="http://schemas.openxmlformats.org/spreadsheetml/2006/main" count="299" uniqueCount="214">
  <si>
    <t xml:space="preserve"> Supplier Information</t>
  </si>
  <si>
    <t xml:space="preserve"> Supplier Name :</t>
  </si>
  <si>
    <t>Supplier Location :</t>
  </si>
  <si>
    <t>Audit Date :</t>
  </si>
  <si>
    <t>Oshkosh Corp. Auditor(s) :</t>
  </si>
  <si>
    <t>This section needs to be completed by the Supplier</t>
  </si>
  <si>
    <t>1. PRIMARY POINT OF CONTACT</t>
  </si>
  <si>
    <t>Contact Name/Job Title :</t>
  </si>
  <si>
    <t>E-mail :</t>
  </si>
  <si>
    <t>Phone:</t>
  </si>
  <si>
    <t>Alternate Contacts :</t>
  </si>
  <si>
    <t>2. SUPPLIER OVERVIEW</t>
  </si>
  <si>
    <t>Key Manufacturing Processes :</t>
  </si>
  <si>
    <t>Key Product Families :</t>
  </si>
  <si>
    <t>3. GENERAL SUPPLIER DATA</t>
  </si>
  <si>
    <t>Parent Company Name :</t>
  </si>
  <si>
    <t>Company Name :</t>
  </si>
  <si>
    <t>Mailing Address (Street, City, Code) :</t>
  </si>
  <si>
    <t>State/Province :</t>
  </si>
  <si>
    <t>Country:</t>
  </si>
  <si>
    <t>Number Mfg. Facilities :</t>
  </si>
  <si>
    <t>Manufacturing City :</t>
  </si>
  <si>
    <t>Date Company Founded :</t>
  </si>
  <si>
    <t>Ownership Type:</t>
  </si>
  <si>
    <t>4. HUMAN RESOURCES DATA</t>
  </si>
  <si>
    <t>Total Number of Employees :</t>
  </si>
  <si>
    <t>Labor Union(s) :</t>
  </si>
  <si>
    <t>Number of Office Employees :</t>
  </si>
  <si>
    <t>Number of Production Employees :</t>
  </si>
  <si>
    <t>Shifts Worked :</t>
  </si>
  <si>
    <t>Production Area (sq ft) :</t>
  </si>
  <si>
    <t>5. COMMODITY INFORMATION</t>
  </si>
  <si>
    <t>Commodity Type(s) :</t>
  </si>
  <si>
    <t>Main Products :</t>
  </si>
  <si>
    <t>Main Industries :</t>
  </si>
  <si>
    <t>%</t>
  </si>
  <si>
    <t>Planned Current Year</t>
  </si>
  <si>
    <t>Last Year</t>
  </si>
  <si>
    <t>Two Years Ago</t>
  </si>
  <si>
    <t>Annual Sales $ :</t>
  </si>
  <si>
    <t>6. QUALITY INFORMATION</t>
  </si>
  <si>
    <t>ISO 9001:2015 certificate number :</t>
  </si>
  <si>
    <t>Registrar :</t>
  </si>
  <si>
    <t>IATF 16949:2015 certificate number :</t>
  </si>
  <si>
    <t>Other certificates :</t>
  </si>
  <si>
    <t>External PPM level :</t>
  </si>
  <si>
    <t>Internal PPM level :</t>
  </si>
  <si>
    <t>9. TOOLING AND DESIGN CAPABILITIES</t>
  </si>
  <si>
    <t>Product Design Capability :</t>
  </si>
  <si>
    <t>Tooling Design Capability :</t>
  </si>
  <si>
    <t>Tooling Construction Capability :</t>
  </si>
  <si>
    <t>CONTACTS</t>
  </si>
  <si>
    <t>CONTACT NAME</t>
  </si>
  <si>
    <t>JOB TITLE</t>
  </si>
  <si>
    <t>LOCATION</t>
  </si>
  <si>
    <t>EMAIL</t>
  </si>
  <si>
    <t>PHONE</t>
  </si>
  <si>
    <t>MOBILE</t>
  </si>
  <si>
    <t>Supplier Instructions</t>
  </si>
  <si>
    <t>1)</t>
  </si>
  <si>
    <t>Complete the Supplier Information Tab.</t>
  </si>
  <si>
    <t>2)</t>
  </si>
  <si>
    <t>Score the audit as a self-assessment. All scores are either 0 or 1. (If question is N/A, put 1.)</t>
  </si>
  <si>
    <t>3)</t>
  </si>
  <si>
    <t>Input information for all fields that are highlighted in blue. (Refer to Audit Format Instructions below for additional information.)</t>
  </si>
  <si>
    <t>4)</t>
  </si>
  <si>
    <t>Contact the Oshkosh auditor or your purchasing contact with any questions.</t>
  </si>
  <si>
    <t>Audit Format Instructions</t>
  </si>
  <si>
    <t>Element # - Element Name</t>
  </si>
  <si>
    <r>
      <t xml:space="preserve">Reference - </t>
    </r>
    <r>
      <rPr>
        <i/>
        <sz val="12"/>
        <color theme="1"/>
        <rFont val="Calibri"/>
        <family val="2"/>
        <scheme val="minor"/>
      </rPr>
      <t>References the applicable clause from ISO 9001:2015, IATF 16949:2015, or the Oshkosh Global Supplier Quality Manual. If "&amp; sub-clauses" is stated, it refers to sub-clauses from ISO 9001:2015 and IATF 16949:2015.</t>
    </r>
  </si>
  <si>
    <t>Supplier Comments</t>
  </si>
  <si>
    <t>Auditor Comments</t>
  </si>
  <si>
    <t>List Document Numbers, Names and Revisions</t>
  </si>
  <si>
    <r>
      <rPr>
        <b/>
        <i/>
        <sz val="12"/>
        <color theme="1"/>
        <rFont val="Calibri"/>
        <family val="2"/>
        <scheme val="minor"/>
      </rPr>
      <t>Supplier:</t>
    </r>
    <r>
      <rPr>
        <i/>
        <sz val="12"/>
        <color theme="1"/>
        <rFont val="Calibri"/>
        <family val="2"/>
        <scheme val="minor"/>
      </rPr>
      <t xml:space="preserve"> Input applicable document (procedure, work instructions, form, etc.) numbers, names and revisions.</t>
    </r>
  </si>
  <si>
    <r>
      <rPr>
        <b/>
        <i/>
        <sz val="11"/>
        <color theme="1"/>
        <rFont val="Calibri"/>
        <family val="2"/>
        <scheme val="minor"/>
      </rPr>
      <t>Supplier:</t>
    </r>
    <r>
      <rPr>
        <i/>
        <sz val="11"/>
        <color theme="1"/>
        <rFont val="Calibri"/>
        <family val="2"/>
        <scheme val="minor"/>
      </rPr>
      <t xml:space="preserve"> Input any additional comments, explanations, objective evidence, additional document information (if it does not fit on the cell to the left), etc.</t>
    </r>
  </si>
  <si>
    <r>
      <rPr>
        <b/>
        <i/>
        <sz val="11"/>
        <color theme="1"/>
        <rFont val="Calibri"/>
        <family val="2"/>
        <scheme val="minor"/>
      </rPr>
      <t>Auditor:</t>
    </r>
    <r>
      <rPr>
        <i/>
        <sz val="11"/>
        <color theme="1"/>
        <rFont val="Calibri"/>
        <family val="2"/>
        <scheme val="minor"/>
      </rPr>
      <t xml:space="preserve"> Input any additional comments, explanations, objective evidence.
Reference any Opportunities for Improvement and Non-conformances.</t>
    </r>
  </si>
  <si>
    <t>Objective Evidence</t>
  </si>
  <si>
    <r>
      <t xml:space="preserve">Objective evidence instructions - </t>
    </r>
    <r>
      <rPr>
        <i/>
        <sz val="12"/>
        <color theme="1"/>
        <rFont val="Calibri"/>
        <family val="2"/>
        <scheme val="minor"/>
      </rPr>
      <t xml:space="preserve">Gives instructions on the </t>
    </r>
    <r>
      <rPr>
        <i/>
        <u/>
        <sz val="12"/>
        <color theme="1"/>
        <rFont val="Calibri"/>
        <family val="2"/>
        <scheme val="minor"/>
      </rPr>
      <t>minimum</t>
    </r>
    <r>
      <rPr>
        <i/>
        <sz val="12"/>
        <color theme="1"/>
        <rFont val="Calibri"/>
        <family val="2"/>
        <scheme val="minor"/>
      </rPr>
      <t xml:space="preserve"> objective evidence required for the element.</t>
    </r>
    <r>
      <rPr>
        <sz val="12"/>
        <color theme="1"/>
        <rFont val="Calibri"/>
        <family val="2"/>
        <scheme val="minor"/>
      </rPr>
      <t xml:space="preserve">
</t>
    </r>
    <r>
      <rPr>
        <i/>
        <sz val="12"/>
        <color theme="1"/>
        <rFont val="Calibri"/>
        <family val="2"/>
        <scheme val="minor"/>
      </rPr>
      <t xml:space="preserve">
"Audit Sample" refers to the key process or product family that is being used as the focus point for the audit.</t>
    </r>
  </si>
  <si>
    <r>
      <rPr>
        <b/>
        <i/>
        <sz val="12"/>
        <color theme="1"/>
        <rFont val="Calibri"/>
        <family val="2"/>
        <scheme val="minor"/>
      </rPr>
      <t>Auditor:</t>
    </r>
    <r>
      <rPr>
        <i/>
        <sz val="12"/>
        <color theme="1"/>
        <rFont val="Calibri"/>
        <family val="2"/>
        <scheme val="minor"/>
      </rPr>
      <t xml:space="preserve"> Record the identifying information of the objective evidence reviewed during the audit.</t>
    </r>
  </si>
  <si>
    <t>Observe</t>
  </si>
  <si>
    <r>
      <t xml:space="preserve">Example Question
</t>
    </r>
    <r>
      <rPr>
        <b/>
        <i/>
        <sz val="10"/>
        <color theme="1"/>
        <rFont val="Calibri"/>
        <family val="2"/>
        <scheme val="minor"/>
      </rPr>
      <t xml:space="preserve">Auditor: </t>
    </r>
    <r>
      <rPr>
        <i/>
        <sz val="10"/>
        <color theme="1"/>
        <rFont val="Calibri"/>
        <family val="2"/>
        <scheme val="minor"/>
      </rPr>
      <t>Record 1 (for Yes) or 0 (for No) in the box below to score</t>
    </r>
  </si>
  <si>
    <r>
      <rPr>
        <b/>
        <i/>
        <sz val="12"/>
        <color theme="1"/>
        <rFont val="Calibri"/>
        <family val="2"/>
        <scheme val="minor"/>
      </rPr>
      <t xml:space="preserve">Auditor: </t>
    </r>
    <r>
      <rPr>
        <i/>
        <sz val="12"/>
        <color theme="1"/>
        <rFont val="Calibri"/>
        <family val="2"/>
        <scheme val="minor"/>
      </rPr>
      <t>Answer "Observe" questions by direct observation during the audit.</t>
    </r>
  </si>
  <si>
    <t>Interview</t>
  </si>
  <si>
    <r>
      <t xml:space="preserve">(CR)
Example Question
</t>
    </r>
    <r>
      <rPr>
        <i/>
        <sz val="10"/>
        <color theme="1"/>
        <rFont val="Calibri"/>
        <family val="2"/>
        <scheme val="minor"/>
      </rPr>
      <t xml:space="preserve">
(CR) indicates that the question is a Critical Requirement (supplier cannot pass audit if any CR are not satisfied)</t>
    </r>
  </si>
  <si>
    <r>
      <rPr>
        <b/>
        <i/>
        <sz val="12"/>
        <color theme="1"/>
        <rFont val="Calibri"/>
        <family val="2"/>
        <scheme val="minor"/>
      </rPr>
      <t xml:space="preserve">Auditor: </t>
    </r>
    <r>
      <rPr>
        <i/>
        <sz val="12"/>
        <color theme="1"/>
        <rFont val="Calibri"/>
        <family val="2"/>
        <scheme val="minor"/>
      </rPr>
      <t>Answer "Interview" questions by discussion with supplier. Request objective evidence as needed to validate answers.</t>
    </r>
  </si>
  <si>
    <t>Review</t>
  </si>
  <si>
    <r>
      <t xml:space="preserve">Example Question
I / II / III / IV
</t>
    </r>
    <r>
      <rPr>
        <i/>
        <sz val="10"/>
        <color theme="1"/>
        <rFont val="Calibri"/>
        <family val="2"/>
        <scheme val="minor"/>
      </rPr>
      <t>Questions with roman numerals are scored together. Number of points awarded will match the highest numeral awarded (e.g., 4 points if IV question is satisfied)</t>
    </r>
  </si>
  <si>
    <r>
      <rPr>
        <b/>
        <i/>
        <sz val="12"/>
        <color theme="1"/>
        <rFont val="Calibri"/>
        <family val="2"/>
        <scheme val="minor"/>
      </rPr>
      <t xml:space="preserve">Auditor: </t>
    </r>
    <r>
      <rPr>
        <i/>
        <sz val="12"/>
        <color theme="1"/>
        <rFont val="Calibri"/>
        <family val="2"/>
        <scheme val="minor"/>
      </rPr>
      <t>Answer "Review" questions by reviewing documented evidence from the supplier.</t>
    </r>
  </si>
  <si>
    <t>Add'l Obj. Evidence</t>
  </si>
  <si>
    <r>
      <rPr>
        <sz val="12"/>
        <color theme="1"/>
        <rFont val="Calibri"/>
        <family val="2"/>
        <scheme val="minor"/>
      </rPr>
      <t xml:space="preserve">Additional Objective evidence instructions </t>
    </r>
    <r>
      <rPr>
        <i/>
        <sz val="12"/>
        <color theme="1"/>
        <rFont val="Calibri"/>
        <family val="2"/>
        <scheme val="minor"/>
      </rPr>
      <t>- Gives instructions on the minimum objective evidence required for the element beyond what is in the Objective Evidence field above (other key processes or product families).</t>
    </r>
  </si>
  <si>
    <r>
      <rPr>
        <b/>
        <i/>
        <sz val="12"/>
        <color theme="1"/>
        <rFont val="Calibri"/>
        <family val="2"/>
        <scheme val="minor"/>
      </rPr>
      <t>Auditor:</t>
    </r>
    <r>
      <rPr>
        <i/>
        <sz val="12"/>
        <color theme="1"/>
        <rFont val="Calibri"/>
        <family val="2"/>
        <scheme val="minor"/>
      </rPr>
      <t xml:space="preserve"> Record the identifying information of the additional objective evidence reviewed during the audit.</t>
    </r>
  </si>
  <si>
    <t>MAX POINTS:</t>
  </si>
  <si>
    <t>POINTS SCORED:</t>
  </si>
  <si>
    <t>FAILED CRITICAL:</t>
  </si>
  <si>
    <t xml:space="preserve"> Audit Results</t>
  </si>
  <si>
    <t>SECTION</t>
  </si>
  <si>
    <t>Section Applicable?</t>
  </si>
  <si>
    <r>
      <t xml:space="preserve">TOTAL POINTS </t>
    </r>
    <r>
      <rPr>
        <b/>
        <u/>
        <sz val="10"/>
        <rFont val="Arial"/>
        <family val="2"/>
      </rPr>
      <t>AVAILABLE</t>
    </r>
  </si>
  <si>
    <r>
      <t xml:space="preserve">TOTAL POINTS </t>
    </r>
    <r>
      <rPr>
        <b/>
        <u/>
        <sz val="10"/>
        <rFont val="Arial"/>
        <family val="2"/>
      </rPr>
      <t>SCORED</t>
    </r>
  </si>
  <si>
    <r>
      <t xml:space="preserve">FAILED CRITICAL </t>
    </r>
    <r>
      <rPr>
        <b/>
        <u/>
        <sz val="10"/>
        <rFont val="Arial"/>
        <family val="2"/>
      </rPr>
      <t>REQ'TS</t>
    </r>
  </si>
  <si>
    <r>
      <t>SCORE %</t>
    </r>
    <r>
      <rPr>
        <sz val="10"/>
        <rFont val="Arial"/>
        <family val="2"/>
      </rPr>
      <t xml:space="preserve">  </t>
    </r>
    <r>
      <rPr>
        <u/>
        <sz val="8"/>
        <rFont val="Arial"/>
        <family val="2"/>
      </rPr>
      <t>(Scored/Available)*100</t>
    </r>
  </si>
  <si>
    <t>Yes</t>
  </si>
  <si>
    <t>Select Audit Type</t>
  </si>
  <si>
    <t>Audit Type:</t>
  </si>
  <si>
    <t>On-Site Audit</t>
  </si>
  <si>
    <t>TOTALS</t>
  </si>
  <si>
    <t>Supplier Quality Audit Scoring</t>
  </si>
  <si>
    <t>Approved</t>
  </si>
  <si>
    <t>100%- 80%</t>
  </si>
  <si>
    <t>Corrective Action Required*</t>
  </si>
  <si>
    <t>&lt; 80%</t>
  </si>
  <si>
    <t>*  Suppliers must satisfy all Critical Requirements to pass</t>
  </si>
  <si>
    <t>Total Points Scored</t>
  </si>
  <si>
    <t>Approved - Above 80%</t>
  </si>
  <si>
    <t xml:space="preserve"> Audit Findings</t>
  </si>
  <si>
    <t>Due Date to Submit Action Plan :</t>
  </si>
  <si>
    <t>#</t>
  </si>
  <si>
    <t>Finding Type (Nonconformance/
Opportunity for Improvement)</t>
  </si>
  <si>
    <t>Audit Section</t>
  </si>
  <si>
    <t>Element Number</t>
  </si>
  <si>
    <t>Finding Description</t>
  </si>
  <si>
    <t>Action Plan</t>
  </si>
  <si>
    <t>Due Date</t>
  </si>
  <si>
    <t>Auditor Notes</t>
  </si>
  <si>
    <t>Date Closed</t>
  </si>
  <si>
    <t>TOTAL POINTS AVAILABLE</t>
  </si>
  <si>
    <t>FAILED CRITICAL REQ'TS:</t>
  </si>
  <si>
    <t>TOTAL POINTS SCORED</t>
  </si>
  <si>
    <t>Element 1 - Personnel</t>
  </si>
  <si>
    <t>Element 2 - Sub-tier Suppliers</t>
  </si>
  <si>
    <t>DFARS 252.246-7007(c) paragraphs 1, 10, &amp; 11</t>
  </si>
  <si>
    <t>DFARS 252.246-7007(c) paragraph 5 &amp; DFARS 252.246-7008(b) paragraphs 1 &amp; 2</t>
  </si>
  <si>
    <t>Review the training and competency records for the CDAAS. Record the LAST NAME of the responsible person.</t>
  </si>
  <si>
    <t>Element 6 - Traceability</t>
  </si>
  <si>
    <t>Element 5 - Detection and Testing</t>
  </si>
  <si>
    <t>Element 4 - Requirements Flowdown</t>
  </si>
  <si>
    <t>Element 3 - Unauthorized Sources</t>
  </si>
  <si>
    <t>NOTE: Approved sources must be one of the following:
(1) OEM/OCM
(2) An authorized distributor for the OEM/OCM
(3) A supplier that exclusively purchases parts from the OEM/OCM or authorized distributor (see Element 3 below)</t>
  </si>
  <si>
    <t>Review a customer notification of intent to purchase from an unauthorized source. Record the SUPPLIER NAME and DATE.</t>
  </si>
  <si>
    <t>Review the flowdown of CDAAS requirements to a sub-tier supplier. Record the SUPPLIER NAME and COMMUNICATION TYPE (PO, procedure, etc).</t>
  </si>
  <si>
    <t>DFARS 252.246-7007(c) paragraph 9 &amp; DFARS 252.246-7008(e)</t>
  </si>
  <si>
    <t>DFARS 252.246-7007(c) paragraph 2 &amp; 7</t>
  </si>
  <si>
    <t>NOTE: The risk assessment must include:
1) The probability of receiving a counterfeit electronic part
2) The probability that the inspection or test selected will detect a counterfeit electronic part
3) The potential negative consequences of a counterfeit electronic part being installed</t>
  </si>
  <si>
    <t>Review the counterfeit detection plan (which includes testing or inspection) for a part. Record the PART NUMBER.</t>
  </si>
  <si>
    <t>Review the notification process for a counterfeit part that has been detected (if it has occurred). Record the SUB-TIER SUPPLIER NAME and NOTIFICATION DATE.</t>
  </si>
  <si>
    <t>DFARS 252.246-7007(c) paragraph 4 &amp; DFARS 252.246-7008(c)</t>
  </si>
  <si>
    <t>Trace a product back from the Oshkosh receipt to OEM/OCM lot or serial number. Record the PART NUMBER and LOT/SERIAL NUMBER.</t>
  </si>
  <si>
    <t>Trace a product forward from supplier receipt to Oshkosh receipt. Record the PART NUMBER and LOT/SERIAL NUMBER.</t>
  </si>
  <si>
    <t>Counterfeit Electronics</t>
  </si>
  <si>
    <t>Oshkosh Counterfeit Electronics Audit -</t>
  </si>
  <si>
    <t xml:space="preserve"> Counterfeit Electronics Section</t>
  </si>
  <si>
    <t>Does the supplier's policy prohibit purchasing EEE parts from any T2 sources that are not the OEM/OCM or authorized distributor?
(Yes=1, will N/A section)</t>
  </si>
  <si>
    <t>Review a recently approved T2 EEE supplier that is not an OEM/OCM or authorized distributor. Record the SUPPLIER NAME and DATE of approval.</t>
  </si>
  <si>
    <t>A) Is there documented approval process for T2 suppliers that are not the OEM/OCM or authorized distributor?</t>
  </si>
  <si>
    <t>(CR)
B) Does the process require that T2 suppliers purchase parts exclusively from the OEM/OCM or authorized distributor?</t>
  </si>
  <si>
    <t>C) Is there documented evidence that theT2 suppliers exclusively purchase parts from the OEM/OCM or authorized distributor?</t>
  </si>
  <si>
    <t>D) Does the approval process include a risk assessment for the T2 supplier (probability of receiving and detecting, negative impact of counterfeit use)?</t>
  </si>
  <si>
    <t>E) Does the approval process include a testing/detection plan to verify the T2 supplier's parts?</t>
  </si>
  <si>
    <t>(CR)
F) Are customers notified of the intent to purchase from an unauthorized source?</t>
  </si>
  <si>
    <t>(CR)
B) Does the process require that parts be purchased from approved sources?</t>
  </si>
  <si>
    <t>C) Does the supplier have documented evidence that all (2) distributors are authorized by the OEM/OCM?
If appliable</t>
  </si>
  <si>
    <t>D) Does the process for authorized distributors include a review of sub-tier supplier's Quality Management System and CDAAS?</t>
  </si>
  <si>
    <t>A) Does the supplier have a documented process to approve T2 suppliers of EEE parts?</t>
  </si>
  <si>
    <t>(CR)
A) Does the supplier have a documented process to flow CDAAS requirements to sub-tier suppliers?</t>
  </si>
  <si>
    <t>(CR)
B) Were you able to view documented evidence of the flowdown?</t>
  </si>
  <si>
    <t>(CR)
A) Does the supplier have a documented process for the detection of counterfeit EEE parts?</t>
  </si>
  <si>
    <t>B) Does the process determine inspection/ testing frequency and methods based on a risk assessment?</t>
  </si>
  <si>
    <t>C) Does the process include criteria for acceptance and rejection?</t>
  </si>
  <si>
    <t>D) Does the process utilize industry recognized techniques?</t>
  </si>
  <si>
    <t>(CR)
E) Does the process include a reaction plan if a counterfeit part is detected?</t>
  </si>
  <si>
    <t>(CR)
F) Does the process include notification of the customer if a counterfeit part has been detected?</t>
  </si>
  <si>
    <t>G) Does the process include notification on the GIDEP if a counterfeit part is detected?</t>
  </si>
  <si>
    <t>A) Does the supplier have a documented process for maintaining traceability from OEM/OCM to its customer?</t>
  </si>
  <si>
    <t>B) Does the process include traceability of all EEE sub-components (if the supplier performs assembly)?</t>
  </si>
  <si>
    <t>(CR)
C) Was the supplier able to show traceability both backwards and forwards for examples that you chose?</t>
  </si>
  <si>
    <t>D) If OEM/OCM traceability cannot be established, does the supplier have a documented process to maintain traceability from acceptance testing/inspection through to its customer?</t>
  </si>
  <si>
    <t>Review a recently approved T2 (Tier 2) EEE supplier (authorized distributor, if possible). Record the SUPPLIER NAME and DATE of approval.</t>
  </si>
  <si>
    <t>Term</t>
  </si>
  <si>
    <t>Acronym</t>
  </si>
  <si>
    <t>Definition</t>
  </si>
  <si>
    <t>GIDEP</t>
  </si>
  <si>
    <t>OEM</t>
  </si>
  <si>
    <t>OCM</t>
  </si>
  <si>
    <t>DFARS</t>
  </si>
  <si>
    <t>CDAAS</t>
  </si>
  <si>
    <t>Counterfeit Detection and Avoidance Systems</t>
  </si>
  <si>
    <t>Defense Federal Acquisition Regulation Supplement</t>
  </si>
  <si>
    <t>Original Component Manufacturer</t>
  </si>
  <si>
    <t>Original Equipment Manufacturer</t>
  </si>
  <si>
    <t>Government Industry Data Exchange Program</t>
  </si>
  <si>
    <t>An organization that fabricates a part under a contract with, or with the express written authority of, the original component manufacturer based on the original component manufacturer’s designs, formulas, and/or specifications.</t>
  </si>
  <si>
    <t>Authorized aftermarket manufacturer</t>
  </si>
  <si>
    <t>Contract manufacturer</t>
  </si>
  <si>
    <t>A company that produces goods under contract for another company under the label or brand name of that company.</t>
  </si>
  <si>
    <t>An organization that designs and/or engineers a part and is entitled to any intellectual property rights to that part.</t>
  </si>
  <si>
    <t>A company that manufactures products that it has designed from purchased components and sells those products under the company's brand name.</t>
  </si>
  <si>
    <t>Counterfeit electronic part</t>
  </si>
  <si>
    <t>An unlawful or unauthorized reproduction, substitution, or alteration that has been knowingly mismarked, misidentified, or otherwise misrepresented to be an authentic, unmodified electronic part from the original manufacturer, or a source with the express written authority of the original manufacturer or current design activity, including an authorized aftermarket manufacturer. Unlawful or unauthorized substitution includes used electronic parts represented as new, or the false identification of grade, serial number, lot number, date code, or performance characteristics.</t>
  </si>
  <si>
    <t>EEE</t>
  </si>
  <si>
    <t>Suspect counterfeit electronic part</t>
  </si>
  <si>
    <t>An electronic part for which credible evidence (including, but not limited to, visual inspection or testing) provides reasonable doubt that the electronic part is authentic.</t>
  </si>
  <si>
    <t xml:space="preserve">GIDEP (Government-Industry Data Exchange Program) is a cooperative activity between government and industry participants seeking to reduce or eliminate expenditures of resources by sharing technical information essential during research, design, development, production and operational phases of the life cycle of systems, facilities and equipment. </t>
  </si>
  <si>
    <r>
      <t>Electrical</t>
    </r>
    <r>
      <rPr>
        <sz val="11"/>
        <color rgb="FF222222"/>
        <rFont val="Calibri"/>
        <family val="2"/>
        <scheme val="minor"/>
      </rPr>
      <t> and Electronic Equipment</t>
    </r>
  </si>
  <si>
    <t>A supplier, distributor, or an aftermarket manufacturer with a contractual arrangement with, or the express written authority of, original manufacturer or current design activity to buy, stock, repackage, sell, or distribute the part.</t>
  </si>
  <si>
    <t>Authorized supplier</t>
  </si>
  <si>
    <t xml:space="preserve"> Definitions</t>
  </si>
  <si>
    <t>Tier 2 Supplier</t>
  </si>
  <si>
    <t>T2</t>
  </si>
  <si>
    <t>A supplier which is the sub-tier to the supplier being audited (the Tier 1).</t>
  </si>
  <si>
    <t>(CR)
B) Can the supplier provide training records for all CDAAS responsible personnel?</t>
  </si>
  <si>
    <t>C) Does the supplier have a documented plan for periodic refresher training?</t>
  </si>
  <si>
    <t>D) Has the supplier formally assigned responsibility for its CDAAS to someone?</t>
  </si>
  <si>
    <t>(CR)
E) Is there evidence that the responsible person actively screens the GIDEP (and other applicable sources of information)?</t>
  </si>
  <si>
    <t>A) Does the supplier have a documented program to train personnel on its CDAAS?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</si>
</sst>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yyyy"/>
    <numFmt numFmtId="165" formatCode="0.0"/>
    <numFmt numFmtId="166" formatCode="[$-409]mmmm\ d\,\ yyyy;@"/>
  </numFmts>
  <fonts count="48" x14ac:knownFonts="1">
    <font>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i/>
      <sz val="14"/>
      <color theme="1"/>
      <name val="Calibri"/>
      <family val="2"/>
      <scheme val="minor"/>
    </font>
    <font>
      <sz val="10"/>
      <color theme="1"/>
      <name val="Calibri"/>
      <family val="2"/>
      <scheme val="minor"/>
    </font>
    <font>
      <b/>
      <sz val="14"/>
      <name val="Arial"/>
      <family val="2"/>
    </font>
    <font>
      <sz val="10"/>
      <name val="Arial"/>
      <family val="2"/>
    </font>
    <font>
      <sz val="12"/>
      <name val="Arial"/>
      <family val="2"/>
    </font>
    <font>
      <b/>
      <sz val="10"/>
      <name val="Arial"/>
      <family val="2"/>
    </font>
    <font>
      <sz val="10"/>
      <color indexed="8"/>
      <name val="Arial"/>
      <family val="2"/>
    </font>
    <font>
      <b/>
      <sz val="10"/>
      <color indexed="9"/>
      <name val="Arial"/>
      <family val="2"/>
    </font>
    <font>
      <sz val="10"/>
      <name val="Tahoma"/>
      <family val="2"/>
      <charset val="238"/>
    </font>
    <font>
      <b/>
      <sz val="10"/>
      <name val="Tahoma"/>
      <family val="2"/>
    </font>
    <font>
      <sz val="12"/>
      <name val="Tahoma"/>
      <family val="2"/>
      <charset val="238"/>
    </font>
    <font>
      <sz val="10"/>
      <color indexed="9"/>
      <name val="Arial"/>
      <family val="2"/>
    </font>
    <font>
      <b/>
      <sz val="10"/>
      <name val="Tahoma"/>
      <family val="2"/>
      <charset val="238"/>
    </font>
    <font>
      <sz val="8"/>
      <name val="Arial"/>
      <family val="2"/>
    </font>
    <font>
      <sz val="10"/>
      <color indexed="9"/>
      <name val="Tahoma"/>
      <family val="2"/>
    </font>
    <font>
      <b/>
      <u/>
      <sz val="11"/>
      <name val="Tahoma"/>
      <family val="2"/>
    </font>
    <font>
      <sz val="10"/>
      <name val="Tahoma"/>
      <family val="2"/>
    </font>
    <font>
      <b/>
      <u/>
      <sz val="11"/>
      <name val="Tahoma"/>
      <family val="2"/>
      <charset val="238"/>
    </font>
    <font>
      <sz val="9"/>
      <name val="Tahoma"/>
      <family val="2"/>
      <charset val="238"/>
    </font>
    <font>
      <sz val="14"/>
      <name val="Arial"/>
      <family val="2"/>
    </font>
    <font>
      <b/>
      <sz val="14"/>
      <name val="Tahoma"/>
      <family val="2"/>
      <charset val="238"/>
    </font>
    <font>
      <b/>
      <sz val="12"/>
      <name val="Arial"/>
      <family val="2"/>
    </font>
    <font>
      <b/>
      <u/>
      <sz val="10"/>
      <name val="Arial"/>
      <family val="2"/>
    </font>
    <font>
      <u/>
      <sz val="8"/>
      <name val="Arial"/>
      <family val="2"/>
    </font>
    <font>
      <b/>
      <sz val="10"/>
      <color indexed="23"/>
      <name val="Arial"/>
      <family val="2"/>
    </font>
    <font>
      <u/>
      <sz val="14"/>
      <name val="Arial"/>
      <family val="2"/>
    </font>
    <font>
      <b/>
      <sz val="9"/>
      <name val="Arial"/>
      <family val="2"/>
    </font>
    <font>
      <sz val="10"/>
      <color indexed="22"/>
      <name val="Arial"/>
      <family val="2"/>
    </font>
    <font>
      <b/>
      <sz val="18"/>
      <color theme="1"/>
      <name val="Calibri"/>
      <family val="2"/>
      <scheme val="minor"/>
    </font>
    <font>
      <b/>
      <i/>
      <sz val="12"/>
      <color theme="1"/>
      <name val="Calibri"/>
      <family val="2"/>
      <scheme val="minor"/>
    </font>
    <font>
      <b/>
      <sz val="12"/>
      <color theme="0"/>
      <name val="Arial"/>
      <family val="2"/>
    </font>
    <font>
      <i/>
      <sz val="12"/>
      <color theme="1"/>
      <name val="Calibri"/>
      <family val="2"/>
      <scheme val="minor"/>
    </font>
    <font>
      <i/>
      <u/>
      <sz val="12"/>
      <color theme="1"/>
      <name val="Calibri"/>
      <family val="2"/>
      <scheme val="minor"/>
    </font>
    <font>
      <i/>
      <sz val="11"/>
      <color theme="1"/>
      <name val="Calibri"/>
      <family val="2"/>
      <scheme val="minor"/>
    </font>
    <font>
      <b/>
      <i/>
      <sz val="11"/>
      <color theme="1"/>
      <name val="Calibri"/>
      <family val="2"/>
      <scheme val="minor"/>
    </font>
    <font>
      <i/>
      <sz val="10"/>
      <color theme="1"/>
      <name val="Calibri"/>
      <family val="2"/>
      <scheme val="minor"/>
    </font>
    <font>
      <b/>
      <i/>
      <sz val="10"/>
      <color theme="1"/>
      <name val="Calibri"/>
      <family val="2"/>
      <scheme val="minor"/>
    </font>
    <font>
      <i/>
      <sz val="8"/>
      <name val="Arial"/>
      <family val="2"/>
    </font>
    <font>
      <i/>
      <u/>
      <sz val="10"/>
      <name val="Arial"/>
      <family val="2"/>
    </font>
    <font>
      <b/>
      <sz val="11"/>
      <name val="Arial"/>
      <family val="2"/>
    </font>
    <font>
      <b/>
      <sz val="11"/>
      <color theme="1"/>
      <name val="Calibri"/>
      <family val="2"/>
      <scheme val="minor"/>
    </font>
    <font>
      <b/>
      <i/>
      <sz val="20"/>
      <color theme="1"/>
      <name val="Calibri"/>
      <family val="2"/>
      <scheme val="minor"/>
    </font>
    <font>
      <sz val="20"/>
      <color theme="1"/>
      <name val="Calibri"/>
      <family val="2"/>
      <scheme val="minor"/>
    </font>
    <font>
      <sz val="11"/>
      <color rgb="FF222222"/>
      <name val="Calibri"/>
      <family val="2"/>
      <scheme val="minor"/>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1" tint="0.499984740745262"/>
        <bgColor indexed="64"/>
      </patternFill>
    </fill>
    <fill>
      <patternFill patternType="solid">
        <fgColor indexed="10"/>
        <bgColor indexed="64"/>
      </patternFill>
    </fill>
    <fill>
      <patternFill patternType="solid">
        <fgColor rgb="FF92D050"/>
        <bgColor indexed="64"/>
      </patternFill>
    </fill>
    <fill>
      <patternFill patternType="solid">
        <fgColor indexed="63"/>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B0F0"/>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bottom/>
      <diagonal/>
    </border>
    <border>
      <left/>
      <right style="thin">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top/>
      <bottom style="medium">
        <color auto="1"/>
      </bottom>
      <diagonal/>
    </border>
    <border>
      <left style="thin">
        <color auto="1"/>
      </left>
      <right/>
      <top style="medium">
        <color auto="1"/>
      </top>
      <bottom/>
      <diagonal/>
    </border>
    <border>
      <left/>
      <right style="medium">
        <color auto="1"/>
      </right>
      <top style="thin">
        <color auto="1"/>
      </top>
      <bottom style="thin">
        <color auto="1"/>
      </bottom>
      <diagonal/>
    </border>
    <border>
      <left/>
      <right/>
      <top style="medium">
        <color auto="1"/>
      </top>
      <bottom/>
      <diagonal/>
    </border>
    <border>
      <left/>
      <right/>
      <top/>
      <bottom style="medium">
        <color auto="1"/>
      </bottom>
      <diagonal/>
    </border>
    <border>
      <left style="thin">
        <color auto="1"/>
      </left>
      <right style="thin">
        <color auto="1"/>
      </right>
      <top style="medium">
        <color auto="1"/>
      </top>
      <bottom style="thin">
        <color indexed="64"/>
      </bottom>
      <diagonal/>
    </border>
    <border>
      <left style="thin">
        <color auto="1"/>
      </left>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auto="1"/>
      </left>
      <right style="medium">
        <color indexed="64"/>
      </right>
      <top/>
      <bottom style="thin">
        <color auto="1"/>
      </bottom>
      <diagonal/>
    </border>
    <border>
      <left style="thin">
        <color auto="1"/>
      </left>
      <right/>
      <top style="medium">
        <color auto="1"/>
      </top>
      <bottom style="thin">
        <color indexed="64"/>
      </bottom>
      <diagonal/>
    </border>
    <border>
      <left/>
      <right style="medium">
        <color indexed="64"/>
      </right>
      <top style="thin">
        <color auto="1"/>
      </top>
      <bottom/>
      <diagonal/>
    </border>
    <border>
      <left style="thin">
        <color auto="1"/>
      </left>
      <right style="thin">
        <color auto="1"/>
      </right>
      <top style="medium">
        <color indexed="64"/>
      </top>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style="medium">
        <color auto="1"/>
      </top>
      <bottom style="thin">
        <color indexed="64"/>
      </bottom>
      <diagonal/>
    </border>
    <border>
      <left style="thin">
        <color auto="1"/>
      </left>
      <right style="medium">
        <color indexed="64"/>
      </right>
      <top style="medium">
        <color auto="1"/>
      </top>
      <bottom style="thin">
        <color auto="1"/>
      </bottom>
      <diagonal/>
    </border>
    <border>
      <left style="medium">
        <color indexed="64"/>
      </left>
      <right/>
      <top style="medium">
        <color indexed="64"/>
      </top>
      <bottom style="thin">
        <color auto="1"/>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style="thin">
        <color auto="1"/>
      </top>
      <bottom/>
      <diagonal/>
    </border>
    <border>
      <left style="thin">
        <color auto="1"/>
      </left>
      <right style="thin">
        <color auto="1"/>
      </right>
      <top/>
      <bottom style="medium">
        <color indexed="64"/>
      </bottom>
      <diagonal/>
    </border>
    <border>
      <left style="medium">
        <color auto="1"/>
      </left>
      <right style="thin">
        <color auto="1"/>
      </right>
      <top/>
      <bottom style="medium">
        <color auto="1"/>
      </bottom>
      <diagonal/>
    </border>
  </borders>
  <cellStyleXfs count="2">
    <xf numFmtId="0" fontId="0" fillId="0" borderId="0"/>
    <xf numFmtId="0" fontId="7" fillId="0" borderId="0"/>
  </cellStyleXfs>
  <cellXfs count="414">
    <xf numFmtId="0" fontId="0" fillId="0" borderId="0" xfId="0"/>
    <xf numFmtId="0" fontId="5" fillId="0" borderId="11" xfId="0" applyFont="1" applyBorder="1" applyAlignment="1" applyProtection="1">
      <alignment horizontal="center" vertical="center" wrapText="1"/>
    </xf>
    <xf numFmtId="0" fontId="1" fillId="0" borderId="0" xfId="0" applyFont="1" applyFill="1" applyBorder="1" applyAlignment="1" applyProtection="1">
      <alignment wrapText="1"/>
    </xf>
    <xf numFmtId="0" fontId="0" fillId="0" borderId="0" xfId="0" applyFill="1" applyBorder="1"/>
    <xf numFmtId="0" fontId="4"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 fillId="0" borderId="0" xfId="0" applyFont="1" applyFill="1" applyBorder="1" applyAlignment="1" applyProtection="1">
      <alignment vertical="center" wrapText="1"/>
    </xf>
    <xf numFmtId="0" fontId="1" fillId="0" borderId="0" xfId="0" applyFont="1" applyFill="1" applyBorder="1" applyAlignment="1" applyProtection="1">
      <alignment vertical="top" wrapText="1"/>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top" wrapText="1"/>
    </xf>
    <xf numFmtId="0" fontId="4" fillId="0" borderId="0" xfId="0" applyFont="1" applyFill="1" applyBorder="1" applyAlignment="1" applyProtection="1">
      <alignment vertical="center" wrapText="1"/>
    </xf>
    <xf numFmtId="0" fontId="2" fillId="0" borderId="10"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0" fillId="2" borderId="0" xfId="0" applyFill="1"/>
    <xf numFmtId="0" fontId="0" fillId="2" borderId="0" xfId="0" applyFill="1" applyBorder="1"/>
    <xf numFmtId="0" fontId="12" fillId="0" borderId="33" xfId="0" applyFont="1" applyFill="1" applyBorder="1"/>
    <xf numFmtId="0" fontId="12" fillId="0" borderId="0" xfId="0" applyFont="1" applyFill="1" applyBorder="1"/>
    <xf numFmtId="0" fontId="14" fillId="0" borderId="0" xfId="0" applyFont="1" applyFill="1" applyBorder="1" applyAlignment="1">
      <alignment horizontal="right"/>
    </xf>
    <xf numFmtId="0" fontId="12" fillId="0" borderId="30" xfId="0" applyFont="1" applyFill="1" applyBorder="1"/>
    <xf numFmtId="0" fontId="16" fillId="0" borderId="0" xfId="0" applyFont="1" applyFill="1" applyBorder="1" applyAlignment="1">
      <alignment horizontal="right"/>
    </xf>
    <xf numFmtId="0" fontId="16" fillId="0" borderId="35" xfId="0" applyFont="1" applyFill="1" applyBorder="1" applyAlignment="1">
      <alignment horizontal="center"/>
    </xf>
    <xf numFmtId="0" fontId="18" fillId="0" borderId="24" xfId="0" applyFont="1" applyFill="1" applyBorder="1" applyAlignment="1">
      <alignment horizontal="center"/>
    </xf>
    <xf numFmtId="0" fontId="12" fillId="0" borderId="24" xfId="0" applyFont="1" applyFill="1" applyBorder="1"/>
    <xf numFmtId="0" fontId="12" fillId="0" borderId="24" xfId="0" applyFont="1" applyFill="1" applyBorder="1" applyAlignment="1">
      <alignment horizontal="right"/>
    </xf>
    <xf numFmtId="0" fontId="12" fillId="0" borderId="36" xfId="0" applyFont="1" applyFill="1" applyBorder="1"/>
    <xf numFmtId="0" fontId="19" fillId="0" borderId="33" xfId="0" applyFont="1" applyFill="1" applyBorder="1"/>
    <xf numFmtId="0" fontId="20" fillId="0" borderId="0" xfId="0" applyFont="1" applyFill="1" applyBorder="1"/>
    <xf numFmtId="0" fontId="20" fillId="0" borderId="33" xfId="0" applyFont="1" applyFill="1" applyBorder="1"/>
    <xf numFmtId="0" fontId="20" fillId="0" borderId="0" xfId="0" applyFont="1" applyFill="1" applyBorder="1" applyAlignment="1">
      <alignment horizontal="center"/>
    </xf>
    <xf numFmtId="0" fontId="21" fillId="0" borderId="33" xfId="0" applyFont="1" applyFill="1" applyBorder="1" applyAlignment="1">
      <alignment horizontal="left"/>
    </xf>
    <xf numFmtId="0" fontId="12" fillId="0" borderId="0" xfId="0" applyFont="1" applyFill="1" applyBorder="1" applyAlignment="1">
      <alignment horizontal="right" vertical="top"/>
    </xf>
    <xf numFmtId="0" fontId="22" fillId="0" borderId="33" xfId="0" applyFont="1" applyFill="1" applyBorder="1" applyAlignment="1">
      <alignment horizontal="left" indent="10"/>
    </xf>
    <xf numFmtId="0" fontId="21" fillId="0" borderId="33" xfId="0" applyFont="1" applyFill="1" applyBorder="1"/>
    <xf numFmtId="164" fontId="12" fillId="0" borderId="0" xfId="0" applyNumberFormat="1" applyFont="1" applyFill="1" applyBorder="1" applyAlignment="1">
      <alignment horizontal="center"/>
    </xf>
    <xf numFmtId="0" fontId="12" fillId="0" borderId="35" xfId="0" applyFont="1" applyFill="1" applyBorder="1"/>
    <xf numFmtId="0" fontId="12" fillId="0" borderId="24" xfId="0" applyFont="1" applyFill="1" applyBorder="1" applyAlignment="1">
      <alignment horizontal="center"/>
    </xf>
    <xf numFmtId="0" fontId="16" fillId="0" borderId="24" xfId="0" applyFont="1" applyFill="1" applyBorder="1" applyAlignment="1">
      <alignment horizontal="right" vertical="top"/>
    </xf>
    <xf numFmtId="0" fontId="0" fillId="0" borderId="24" xfId="0" applyFill="1" applyBorder="1" applyAlignment="1">
      <alignment horizontal="center"/>
    </xf>
    <xf numFmtId="0" fontId="12" fillId="3" borderId="19" xfId="0" applyFont="1" applyFill="1" applyBorder="1"/>
    <xf numFmtId="0" fontId="13" fillId="0" borderId="0" xfId="0" applyFont="1" applyFill="1" applyBorder="1" applyAlignment="1">
      <alignment horizontal="right" vertical="top"/>
    </xf>
    <xf numFmtId="0" fontId="13" fillId="0" borderId="0" xfId="0" applyFont="1" applyFill="1" applyBorder="1" applyAlignment="1">
      <alignment horizontal="right"/>
    </xf>
    <xf numFmtId="0" fontId="9" fillId="0" borderId="1" xfId="0" applyFont="1" applyFill="1" applyBorder="1" applyAlignment="1">
      <alignment horizontal="center"/>
    </xf>
    <xf numFmtId="0" fontId="7" fillId="0" borderId="1" xfId="0" applyFont="1" applyFill="1" applyBorder="1" applyAlignment="1" applyProtection="1">
      <alignment horizontal="center"/>
      <protection locked="0"/>
    </xf>
    <xf numFmtId="0" fontId="0" fillId="0" borderId="0" xfId="0" applyFill="1" applyBorder="1" applyAlignment="1" applyProtection="1">
      <protection locked="0"/>
    </xf>
    <xf numFmtId="0" fontId="8" fillId="0" borderId="0" xfId="0" applyFont="1" applyFill="1" applyBorder="1" applyAlignment="1">
      <alignment horizontal="right"/>
    </xf>
    <xf numFmtId="0" fontId="0" fillId="0" borderId="0" xfId="0" applyFill="1" applyBorder="1" applyAlignment="1" applyProtection="1">
      <alignment horizontal="left"/>
      <protection locked="0"/>
    </xf>
    <xf numFmtId="0" fontId="10" fillId="0" borderId="0" xfId="0" applyFont="1" applyFill="1" applyBorder="1" applyAlignment="1" applyProtection="1">
      <alignment horizontal="left"/>
      <protection locked="0"/>
    </xf>
    <xf numFmtId="0" fontId="7" fillId="0" borderId="0" xfId="0" applyFont="1" applyFill="1" applyBorder="1" applyAlignment="1">
      <alignment horizontal="right"/>
    </xf>
    <xf numFmtId="0" fontId="17" fillId="0" borderId="0" xfId="0" applyFont="1" applyFill="1" applyBorder="1" applyAlignment="1">
      <alignment horizontal="center"/>
    </xf>
    <xf numFmtId="0" fontId="17" fillId="0" borderId="0" xfId="0" applyFont="1" applyFill="1" applyBorder="1" applyAlignment="1"/>
    <xf numFmtId="0" fontId="16" fillId="0" borderId="33" xfId="0" applyFont="1" applyFill="1" applyBorder="1" applyAlignment="1">
      <alignment horizontal="center"/>
    </xf>
    <xf numFmtId="0" fontId="18" fillId="0" borderId="0" xfId="0" applyFont="1" applyFill="1" applyBorder="1" applyAlignment="1">
      <alignment horizontal="center"/>
    </xf>
    <xf numFmtId="0" fontId="12" fillId="0" borderId="0" xfId="0" applyFont="1" applyFill="1" applyBorder="1" applyAlignment="1">
      <alignment horizontal="right"/>
    </xf>
    <xf numFmtId="0" fontId="7" fillId="3" borderId="0" xfId="1" applyFill="1"/>
    <xf numFmtId="0" fontId="7" fillId="0" borderId="0" xfId="1" applyFill="1" applyBorder="1"/>
    <xf numFmtId="0" fontId="7" fillId="0" borderId="30" xfId="1" applyFill="1" applyBorder="1"/>
    <xf numFmtId="0" fontId="9" fillId="0" borderId="0" xfId="1" applyFont="1" applyFill="1" applyBorder="1" applyAlignment="1">
      <alignment horizontal="center" wrapText="1"/>
    </xf>
    <xf numFmtId="0" fontId="7" fillId="0" borderId="0" xfId="1" applyFill="1" applyBorder="1" applyAlignment="1"/>
    <xf numFmtId="0" fontId="9" fillId="0" borderId="30" xfId="1" applyFont="1" applyFill="1" applyBorder="1" applyAlignment="1">
      <alignment horizontal="center" wrapText="1"/>
    </xf>
    <xf numFmtId="0" fontId="9" fillId="0" borderId="33" xfId="1" quotePrefix="1" applyFont="1" applyFill="1" applyBorder="1" applyAlignment="1">
      <alignment horizontal="center"/>
    </xf>
    <xf numFmtId="0" fontId="9" fillId="0" borderId="0" xfId="1" applyFont="1" applyFill="1" applyBorder="1"/>
    <xf numFmtId="0" fontId="7" fillId="0" borderId="1" xfId="1" applyFill="1" applyBorder="1" applyAlignment="1">
      <alignment horizontal="center"/>
    </xf>
    <xf numFmtId="0" fontId="7" fillId="0" borderId="1" xfId="1" applyFill="1" applyBorder="1" applyAlignment="1">
      <alignment horizontal="center" wrapText="1"/>
    </xf>
    <xf numFmtId="0" fontId="26" fillId="3" borderId="33" xfId="1" applyFont="1" applyFill="1" applyBorder="1" applyAlignment="1">
      <alignment horizontal="center"/>
    </xf>
    <xf numFmtId="0" fontId="9" fillId="0" borderId="33" xfId="1" applyFont="1" applyFill="1" applyBorder="1" applyAlignment="1">
      <alignment horizontal="center"/>
    </xf>
    <xf numFmtId="0" fontId="9" fillId="0" borderId="0" xfId="1" applyFont="1" applyFill="1" applyBorder="1" applyAlignment="1">
      <alignment horizontal="left"/>
    </xf>
    <xf numFmtId="0" fontId="28" fillId="0" borderId="0" xfId="1" applyFont="1" applyFill="1" applyBorder="1" applyAlignment="1">
      <alignment horizontal="right"/>
    </xf>
    <xf numFmtId="0" fontId="6" fillId="0" borderId="0" xfId="1" applyFont="1" applyFill="1" applyBorder="1"/>
    <xf numFmtId="0" fontId="9" fillId="0" borderId="30" xfId="1" applyFont="1" applyFill="1" applyBorder="1" applyAlignment="1">
      <alignment horizontal="left"/>
    </xf>
    <xf numFmtId="0" fontId="9" fillId="3" borderId="0" xfId="1" applyFont="1" applyFill="1"/>
    <xf numFmtId="0" fontId="9" fillId="0" borderId="0" xfId="1" applyFont="1" applyFill="1" applyBorder="1" applyAlignment="1">
      <alignment horizontal="right"/>
    </xf>
    <xf numFmtId="165" fontId="6" fillId="0" borderId="30" xfId="1" applyNumberFormat="1" applyFont="1" applyFill="1" applyBorder="1" applyAlignment="1">
      <alignment horizontal="center" vertical="center"/>
    </xf>
    <xf numFmtId="0" fontId="7" fillId="0" borderId="36" xfId="1" applyFill="1" applyBorder="1"/>
    <xf numFmtId="0" fontId="30" fillId="0" borderId="0" xfId="1" applyFont="1" applyFill="1" applyBorder="1" applyAlignment="1">
      <alignment horizontal="left"/>
    </xf>
    <xf numFmtId="0" fontId="25" fillId="0" borderId="0" xfId="1" applyFont="1" applyFill="1" applyBorder="1" applyAlignment="1">
      <alignment horizontal="left"/>
    </xf>
    <xf numFmtId="0" fontId="25" fillId="0" borderId="0" xfId="1" applyFont="1" applyFill="1" applyBorder="1" applyAlignment="1">
      <alignment horizontal="center"/>
    </xf>
    <xf numFmtId="0" fontId="7" fillId="7" borderId="0" xfId="1" quotePrefix="1" applyFill="1" applyBorder="1" applyAlignment="1">
      <alignment horizontal="left"/>
    </xf>
    <xf numFmtId="0" fontId="6" fillId="7" borderId="0" xfId="1" applyFont="1" applyFill="1" applyBorder="1" applyAlignment="1">
      <alignment horizontal="left"/>
    </xf>
    <xf numFmtId="0" fontId="25" fillId="7" borderId="0" xfId="1" applyFont="1" applyFill="1" applyBorder="1" applyAlignment="1">
      <alignment horizontal="center"/>
    </xf>
    <xf numFmtId="0" fontId="7" fillId="7" borderId="0" xfId="1" applyFill="1" applyBorder="1"/>
    <xf numFmtId="0" fontId="31" fillId="7" borderId="0" xfId="1" applyFont="1" applyFill="1" applyBorder="1"/>
    <xf numFmtId="0" fontId="7" fillId="7" borderId="0" xfId="1" applyFont="1" applyFill="1" applyBorder="1"/>
    <xf numFmtId="0" fontId="15" fillId="7" borderId="0" xfId="1" applyFont="1" applyFill="1" applyBorder="1" applyAlignment="1">
      <alignment horizontal="center"/>
    </xf>
    <xf numFmtId="0" fontId="11" fillId="7" borderId="0" xfId="1" applyFont="1" applyFill="1" applyBorder="1"/>
    <xf numFmtId="0" fontId="9" fillId="0" borderId="0" xfId="1" quotePrefix="1" applyFont="1" applyFill="1" applyBorder="1" applyAlignment="1">
      <alignment horizontal="center"/>
    </xf>
    <xf numFmtId="0" fontId="9" fillId="0" borderId="0" xfId="1" applyFont="1" applyFill="1" applyBorder="1" applyAlignment="1">
      <alignment horizontal="center"/>
    </xf>
    <xf numFmtId="0" fontId="7" fillId="0" borderId="0" xfId="1" applyBorder="1" applyAlignment="1">
      <alignment wrapText="1"/>
    </xf>
    <xf numFmtId="0" fontId="29" fillId="0" borderId="0" xfId="1" applyFont="1" applyFill="1" applyBorder="1" applyAlignment="1"/>
    <xf numFmtId="0" fontId="25" fillId="0" borderId="0" xfId="1" applyFont="1" applyFill="1" applyBorder="1" applyAlignment="1">
      <alignment vertical="center"/>
    </xf>
    <xf numFmtId="0" fontId="0" fillId="0" borderId="23" xfId="0" applyBorder="1"/>
    <xf numFmtId="0" fontId="33" fillId="0" borderId="25" xfId="0" applyFont="1" applyFill="1" applyBorder="1" applyAlignment="1" applyProtection="1">
      <alignment horizontal="center" wrapText="1"/>
    </xf>
    <xf numFmtId="0" fontId="33" fillId="0" borderId="41" xfId="0" applyFont="1" applyBorder="1" applyAlignment="1" applyProtection="1">
      <alignment horizontal="center" wrapText="1"/>
    </xf>
    <xf numFmtId="165" fontId="7" fillId="0" borderId="38" xfId="1" applyNumberFormat="1" applyFill="1" applyBorder="1" applyAlignment="1">
      <alignment horizontal="center"/>
    </xf>
    <xf numFmtId="0" fontId="9" fillId="0" borderId="1" xfId="1" applyFont="1" applyFill="1" applyBorder="1" applyAlignment="1">
      <alignment horizontal="center"/>
    </xf>
    <xf numFmtId="0" fontId="5" fillId="0" borderId="1" xfId="0" applyFont="1" applyBorder="1" applyAlignment="1" applyProtection="1">
      <alignment horizontal="center" wrapText="1"/>
    </xf>
    <xf numFmtId="0" fontId="5" fillId="0" borderId="2" xfId="0" applyFont="1" applyBorder="1" applyAlignment="1" applyProtection="1">
      <alignment horizontal="center" wrapText="1"/>
    </xf>
    <xf numFmtId="0" fontId="12" fillId="0" borderId="0" xfId="0" applyFont="1" applyFill="1" applyBorder="1" applyAlignment="1">
      <alignment horizontal="center"/>
    </xf>
    <xf numFmtId="0" fontId="5" fillId="0" borderId="10" xfId="0" applyFont="1" applyBorder="1" applyAlignment="1" applyProtection="1">
      <alignment horizontal="center" wrapText="1"/>
    </xf>
    <xf numFmtId="0" fontId="0" fillId="0" borderId="0" xfId="0" applyFill="1"/>
    <xf numFmtId="0" fontId="12" fillId="3" borderId="19" xfId="0" applyFont="1" applyFill="1" applyBorder="1" applyAlignment="1">
      <alignment horizontal="center"/>
    </xf>
    <xf numFmtId="0" fontId="16" fillId="3" borderId="19" xfId="0" applyFont="1" applyFill="1" applyBorder="1" applyAlignment="1">
      <alignment horizontal="right" vertical="top"/>
    </xf>
    <xf numFmtId="0" fontId="0" fillId="3" borderId="19" xfId="0" applyFill="1" applyBorder="1" applyAlignment="1">
      <alignment horizontal="center"/>
    </xf>
    <xf numFmtId="0" fontId="20" fillId="9" borderId="19" xfId="0" applyFont="1" applyFill="1" applyBorder="1"/>
    <xf numFmtId="0" fontId="13" fillId="9" borderId="19" xfId="0" applyFont="1" applyFill="1" applyBorder="1" applyAlignment="1">
      <alignment horizontal="right" vertical="top"/>
    </xf>
    <xf numFmtId="0" fontId="16" fillId="9" borderId="19" xfId="0" applyFont="1" applyFill="1" applyBorder="1" applyAlignment="1" applyProtection="1">
      <alignment horizontal="left"/>
      <protection locked="0"/>
    </xf>
    <xf numFmtId="0" fontId="9" fillId="9" borderId="19" xfId="0" applyFont="1" applyFill="1" applyBorder="1" applyAlignment="1" applyProtection="1">
      <protection locked="0"/>
    </xf>
    <xf numFmtId="0" fontId="12" fillId="9" borderId="19" xfId="0" applyFont="1" applyFill="1" applyBorder="1"/>
    <xf numFmtId="0" fontId="16" fillId="0" borderId="0" xfId="0" applyFont="1" applyFill="1" applyBorder="1" applyAlignment="1" applyProtection="1">
      <alignment horizontal="left"/>
      <protection locked="0"/>
    </xf>
    <xf numFmtId="0" fontId="9" fillId="0" borderId="0" xfId="0" applyFont="1" applyFill="1" applyBorder="1" applyAlignment="1" applyProtection="1">
      <protection locked="0"/>
    </xf>
    <xf numFmtId="0" fontId="16" fillId="0" borderId="0" xfId="0" applyFont="1" applyFill="1" applyBorder="1" applyAlignment="1" applyProtection="1">
      <alignment horizontal="center"/>
      <protection locked="0"/>
    </xf>
    <xf numFmtId="0" fontId="16" fillId="0" borderId="0" xfId="0" applyFont="1" applyFill="1" applyBorder="1" applyAlignment="1" applyProtection="1">
      <alignment horizontal="center" wrapText="1"/>
      <protection locked="0"/>
    </xf>
    <xf numFmtId="0" fontId="9" fillId="0" borderId="0" xfId="0" applyFont="1" applyFill="1" applyBorder="1" applyAlignment="1" applyProtection="1">
      <alignment horizontal="center"/>
      <protection locked="0"/>
    </xf>
    <xf numFmtId="0" fontId="13" fillId="0" borderId="0" xfId="0" applyFont="1" applyFill="1" applyBorder="1" applyAlignment="1" applyProtection="1">
      <alignment horizontal="center"/>
      <protection locked="0"/>
    </xf>
    <xf numFmtId="0" fontId="11" fillId="4" borderId="31"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29" fillId="0" borderId="33" xfId="1" applyFont="1" applyFill="1" applyBorder="1" applyAlignment="1"/>
    <xf numFmtId="0" fontId="30" fillId="0" borderId="33" xfId="1" applyFont="1" applyFill="1" applyBorder="1" applyAlignment="1">
      <alignment horizontal="left"/>
    </xf>
    <xf numFmtId="0" fontId="25" fillId="0" borderId="30" xfId="1" applyFont="1" applyFill="1" applyBorder="1" applyAlignment="1">
      <alignment vertical="center"/>
    </xf>
    <xf numFmtId="0" fontId="7" fillId="7" borderId="33" xfId="1" quotePrefix="1" applyFill="1" applyBorder="1" applyAlignment="1">
      <alignment horizontal="left"/>
    </xf>
    <xf numFmtId="0" fontId="7" fillId="7" borderId="33" xfId="1" applyFill="1" applyBorder="1"/>
    <xf numFmtId="0" fontId="7" fillId="7" borderId="30" xfId="1" applyFill="1" applyBorder="1"/>
    <xf numFmtId="0" fontId="31" fillId="7" borderId="33" xfId="1" applyFont="1" applyFill="1" applyBorder="1"/>
    <xf numFmtId="0" fontId="7" fillId="7" borderId="30" xfId="1" applyFont="1" applyFill="1" applyBorder="1"/>
    <xf numFmtId="0" fontId="11" fillId="7" borderId="33" xfId="1" applyFont="1" applyFill="1" applyBorder="1" applyAlignment="1">
      <alignment horizontal="center"/>
    </xf>
    <xf numFmtId="0" fontId="11" fillId="7" borderId="0" xfId="1" applyFont="1" applyFill="1" applyBorder="1" applyAlignment="1">
      <alignment horizontal="center"/>
    </xf>
    <xf numFmtId="0" fontId="11" fillId="7" borderId="33" xfId="1" applyFont="1" applyFill="1" applyBorder="1"/>
    <xf numFmtId="165" fontId="15" fillId="7" borderId="0" xfId="1" applyNumberFormat="1" applyFont="1" applyFill="1" applyBorder="1" applyAlignment="1">
      <alignment horizontal="center"/>
    </xf>
    <xf numFmtId="165" fontId="15" fillId="7" borderId="0" xfId="1" applyNumberFormat="1" applyFont="1" applyFill="1" applyBorder="1"/>
    <xf numFmtId="0" fontId="11" fillId="7" borderId="35" xfId="1" applyFont="1" applyFill="1" applyBorder="1"/>
    <xf numFmtId="0" fontId="11" fillId="7" borderId="24" xfId="1" applyFont="1" applyFill="1" applyBorder="1"/>
    <xf numFmtId="165" fontId="15" fillId="7" borderId="24" xfId="1" applyNumberFormat="1" applyFont="1" applyFill="1" applyBorder="1"/>
    <xf numFmtId="0" fontId="15" fillId="7" borderId="24" xfId="1" applyFont="1" applyFill="1" applyBorder="1" applyAlignment="1">
      <alignment horizontal="center"/>
    </xf>
    <xf numFmtId="0" fontId="7" fillId="7" borderId="24" xfId="1" applyFont="1" applyFill="1" applyBorder="1"/>
    <xf numFmtId="0" fontId="7" fillId="7" borderId="36" xfId="1" applyFont="1" applyFill="1" applyBorder="1"/>
    <xf numFmtId="0" fontId="0" fillId="0" borderId="0" xfId="0" applyFill="1" applyBorder="1" applyAlignment="1">
      <alignment vertical="top" wrapText="1"/>
    </xf>
    <xf numFmtId="0" fontId="0" fillId="0" borderId="0" xfId="0" applyBorder="1" applyAlignment="1">
      <alignment vertical="top" wrapText="1"/>
    </xf>
    <xf numFmtId="0" fontId="2" fillId="0" borderId="10" xfId="0" applyFont="1" applyBorder="1" applyAlignment="1" applyProtection="1">
      <alignment horizontal="center" vertical="top" wrapText="1"/>
    </xf>
    <xf numFmtId="0" fontId="0" fillId="0" borderId="0" xfId="0" applyAlignment="1">
      <alignment vertical="top" wrapText="1"/>
    </xf>
    <xf numFmtId="0" fontId="2" fillId="10" borderId="25" xfId="0" applyFont="1" applyFill="1" applyBorder="1" applyAlignment="1" applyProtection="1">
      <alignment horizontal="right" vertical="top" wrapText="1"/>
    </xf>
    <xf numFmtId="0" fontId="5" fillId="0" borderId="24" xfId="0" applyFont="1" applyFill="1" applyBorder="1" applyAlignment="1">
      <alignment horizontal="center" vertical="center" wrapText="1"/>
    </xf>
    <xf numFmtId="0" fontId="5" fillId="0" borderId="24" xfId="0" applyNumberFormat="1" applyFont="1" applyFill="1" applyBorder="1" applyAlignment="1">
      <alignment horizontal="center" vertical="center" wrapText="1"/>
    </xf>
    <xf numFmtId="0" fontId="2" fillId="0" borderId="11" xfId="0" applyFont="1" applyBorder="1" applyAlignment="1" applyProtection="1">
      <alignment horizontal="center" vertical="top" wrapText="1"/>
    </xf>
    <xf numFmtId="0" fontId="41" fillId="0" borderId="0" xfId="1" applyFont="1" applyFill="1" applyBorder="1" applyAlignment="1">
      <alignment horizontal="center" wrapText="1"/>
    </xf>
    <xf numFmtId="0" fontId="42" fillId="3" borderId="0" xfId="1" applyFont="1" applyFill="1" applyBorder="1" applyAlignment="1">
      <alignment horizontal="center"/>
    </xf>
    <xf numFmtId="0" fontId="13" fillId="0" borderId="0" xfId="0" applyFont="1" applyFill="1" applyBorder="1" applyAlignment="1" applyProtection="1">
      <protection locked="0"/>
    </xf>
    <xf numFmtId="0" fontId="16" fillId="0" borderId="0" xfId="0" applyFont="1" applyFill="1" applyBorder="1" applyAlignment="1"/>
    <xf numFmtId="0" fontId="12" fillId="0" borderId="0" xfId="0" applyFont="1" applyFill="1" applyBorder="1" applyAlignment="1">
      <alignment horizontal="left"/>
    </xf>
    <xf numFmtId="0" fontId="16" fillId="0" borderId="3" xfId="0" applyFont="1" applyFill="1" applyBorder="1" applyAlignment="1" applyProtection="1">
      <alignment horizontal="left"/>
      <protection locked="0"/>
    </xf>
    <xf numFmtId="0" fontId="16" fillId="0" borderId="0" xfId="0" applyFont="1" applyFill="1" applyBorder="1" applyAlignment="1" applyProtection="1">
      <alignment horizontal="left" vertical="top"/>
      <protection locked="0"/>
    </xf>
    <xf numFmtId="0" fontId="16" fillId="0" borderId="24" xfId="0" applyFont="1" applyFill="1" applyBorder="1" applyAlignment="1">
      <alignment horizontal="right"/>
    </xf>
    <xf numFmtId="0" fontId="16" fillId="0" borderId="24" xfId="0" applyFont="1" applyFill="1" applyBorder="1" applyAlignment="1" applyProtection="1">
      <protection locked="0"/>
    </xf>
    <xf numFmtId="0" fontId="9" fillId="0" borderId="24" xfId="0" applyFont="1" applyFill="1" applyBorder="1" applyAlignment="1" applyProtection="1">
      <protection locked="0"/>
    </xf>
    <xf numFmtId="0" fontId="41" fillId="0" borderId="0" xfId="1" applyFont="1" applyFill="1" applyBorder="1" applyAlignment="1">
      <alignment horizontal="center" vertical="center"/>
    </xf>
    <xf numFmtId="0" fontId="13" fillId="3" borderId="1" xfId="0" applyFont="1" applyFill="1" applyBorder="1" applyAlignment="1" applyProtection="1">
      <protection locked="0"/>
    </xf>
    <xf numFmtId="0" fontId="13" fillId="0" borderId="15" xfId="0" applyFont="1" applyFill="1" applyBorder="1" applyAlignment="1" applyProtection="1">
      <protection locked="0"/>
    </xf>
    <xf numFmtId="0" fontId="33" fillId="0" borderId="51" xfId="0" applyFont="1" applyBorder="1" applyAlignment="1" applyProtection="1">
      <alignment horizontal="center" wrapText="1"/>
    </xf>
    <xf numFmtId="0" fontId="33" fillId="10" borderId="41" xfId="0" applyFont="1" applyFill="1" applyBorder="1" applyAlignment="1" applyProtection="1">
      <alignment horizontal="right" vertical="center" wrapText="1"/>
    </xf>
    <xf numFmtId="0" fontId="44" fillId="0" borderId="0" xfId="0" applyFont="1" applyAlignment="1">
      <alignment horizontal="right"/>
    </xf>
    <xf numFmtId="0" fontId="0" fillId="0" borderId="0" xfId="0"/>
    <xf numFmtId="0" fontId="14" fillId="0" borderId="23" xfId="0" applyFont="1" applyFill="1" applyBorder="1" applyAlignment="1">
      <alignment horizontal="right"/>
    </xf>
    <xf numFmtId="0" fontId="12" fillId="0" borderId="23" xfId="0" applyFont="1" applyFill="1" applyBorder="1"/>
    <xf numFmtId="0" fontId="12" fillId="0" borderId="32" xfId="0" applyFont="1" applyFill="1" applyBorder="1"/>
    <xf numFmtId="0" fontId="12" fillId="3" borderId="23" xfId="0" applyFont="1" applyFill="1" applyBorder="1"/>
    <xf numFmtId="0" fontId="12" fillId="3" borderId="23" xfId="0" applyFont="1" applyFill="1" applyBorder="1" applyAlignment="1">
      <alignment horizontal="center"/>
    </xf>
    <xf numFmtId="0" fontId="16" fillId="3" borderId="23" xfId="0" applyFont="1" applyFill="1" applyBorder="1" applyAlignment="1">
      <alignment horizontal="right" vertical="top"/>
    </xf>
    <xf numFmtId="0" fontId="0" fillId="3" borderId="23" xfId="0" applyFill="1" applyBorder="1" applyAlignment="1">
      <alignment horizontal="center"/>
    </xf>
    <xf numFmtId="0" fontId="21" fillId="0" borderId="31" xfId="0" applyFont="1" applyFill="1" applyBorder="1"/>
    <xf numFmtId="0" fontId="12" fillId="0" borderId="23" xfId="0" applyFont="1" applyFill="1" applyBorder="1" applyAlignment="1">
      <alignment horizontal="center"/>
    </xf>
    <xf numFmtId="0" fontId="12" fillId="0" borderId="23" xfId="0" applyFont="1" applyFill="1" applyBorder="1" applyAlignment="1">
      <alignment horizontal="right" vertical="top"/>
    </xf>
    <xf numFmtId="0" fontId="13" fillId="0" borderId="24" xfId="0" applyFont="1" applyFill="1" applyBorder="1" applyAlignment="1" applyProtection="1">
      <alignment horizontal="center"/>
      <protection locked="0"/>
    </xf>
    <xf numFmtId="0" fontId="0" fillId="0" borderId="21" xfId="0" applyFont="1" applyFill="1" applyBorder="1" applyAlignment="1">
      <alignment horizontal="left" vertical="top" wrapText="1"/>
    </xf>
    <xf numFmtId="0" fontId="0" fillId="0" borderId="4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1" xfId="0" applyFont="1" applyFill="1" applyBorder="1" applyAlignment="1">
      <alignment horizontal="left" vertical="top" wrapText="1"/>
    </xf>
    <xf numFmtId="0" fontId="46" fillId="0" borderId="0" xfId="0" applyFont="1"/>
    <xf numFmtId="0" fontId="16" fillId="0" borderId="33" xfId="0" applyFont="1" applyFill="1" applyBorder="1" applyAlignment="1">
      <alignment horizontal="right" vertical="top"/>
    </xf>
    <xf numFmtId="0" fontId="16" fillId="0" borderId="0" xfId="0" applyFont="1" applyFill="1" applyBorder="1" applyAlignment="1">
      <alignment horizontal="right" vertical="top"/>
    </xf>
    <xf numFmtId="0" fontId="16" fillId="0" borderId="0" xfId="0" applyFont="1" applyFill="1" applyBorder="1" applyAlignment="1">
      <alignment horizontal="center"/>
    </xf>
    <xf numFmtId="0" fontId="0" fillId="0" borderId="0" xfId="0" applyFill="1" applyBorder="1" applyAlignment="1"/>
    <xf numFmtId="0" fontId="0" fillId="0" borderId="0" xfId="0"/>
    <xf numFmtId="0" fontId="25" fillId="7" borderId="0" xfId="1" applyFont="1" applyFill="1" applyBorder="1" applyAlignment="1">
      <alignment horizontal="center" vertical="center"/>
    </xf>
    <xf numFmtId="0" fontId="4" fillId="10" borderId="1" xfId="0" applyFont="1" applyFill="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40"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4" fillId="10" borderId="1" xfId="0" applyFont="1" applyFill="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33" fillId="10" borderId="12" xfId="0" applyFont="1" applyFill="1" applyBorder="1" applyAlignment="1" applyProtection="1">
      <alignment horizontal="right" vertical="center" wrapText="1"/>
    </xf>
    <xf numFmtId="0" fontId="33" fillId="0" borderId="7" xfId="0" applyFont="1" applyBorder="1" applyAlignment="1" applyProtection="1">
      <alignment horizontal="center" wrapText="1"/>
    </xf>
    <xf numFmtId="0" fontId="33" fillId="0" borderId="12" xfId="0" applyFont="1" applyFill="1" applyBorder="1" applyAlignment="1" applyProtection="1">
      <alignment horizontal="center" wrapText="1"/>
    </xf>
    <xf numFmtId="0" fontId="33" fillId="0" borderId="12" xfId="0" applyFont="1" applyBorder="1" applyAlignment="1" applyProtection="1">
      <alignment horizontal="center" wrapText="1"/>
    </xf>
    <xf numFmtId="0" fontId="5" fillId="0" borderId="38" xfId="0" applyFont="1" applyBorder="1" applyAlignment="1" applyProtection="1">
      <alignment horizontal="center" wrapText="1"/>
    </xf>
    <xf numFmtId="0" fontId="5" fillId="0" borderId="54" xfId="0" applyFont="1" applyBorder="1" applyAlignment="1" applyProtection="1">
      <alignment horizontal="center" wrapText="1"/>
    </xf>
    <xf numFmtId="0" fontId="4" fillId="10" borderId="54" xfId="0" applyFont="1" applyFill="1" applyBorder="1" applyAlignment="1" applyProtection="1">
      <alignment horizontal="center" vertical="center" wrapText="1"/>
    </xf>
    <xf numFmtId="0" fontId="5" fillId="0" borderId="54" xfId="0" applyFont="1" applyBorder="1" applyAlignment="1" applyProtection="1">
      <alignment horizontal="center" vertical="center" wrapText="1"/>
    </xf>
    <xf numFmtId="0" fontId="5" fillId="0" borderId="55" xfId="0" applyFont="1" applyBorder="1" applyAlignment="1" applyProtection="1">
      <alignment horizont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40" xfId="0" applyFont="1" applyFill="1" applyBorder="1" applyAlignment="1" applyProtection="1">
      <alignment horizontal="center" vertical="center" wrapText="1"/>
    </xf>
    <xf numFmtId="0" fontId="4" fillId="10" borderId="59" xfId="0" applyFont="1" applyFill="1" applyBorder="1" applyAlignment="1" applyProtection="1">
      <alignment horizontal="center" vertical="center"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wrapText="1"/>
    </xf>
    <xf numFmtId="0" fontId="32" fillId="0" borderId="0" xfId="0" applyFont="1" applyAlignment="1"/>
    <xf numFmtId="166" fontId="7" fillId="2" borderId="3" xfId="0" applyNumberFormat="1" applyFont="1" applyFill="1" applyBorder="1" applyAlignment="1" applyProtection="1">
      <alignment horizontal="left" wrapText="1"/>
      <protection locked="0"/>
    </xf>
    <xf numFmtId="0" fontId="7" fillId="3" borderId="3" xfId="0" applyFont="1" applyFill="1" applyBorder="1" applyAlignment="1" applyProtection="1">
      <protection locked="0"/>
    </xf>
    <xf numFmtId="0" fontId="32" fillId="0" borderId="17" xfId="0" applyFont="1" applyFill="1" applyBorder="1" applyAlignment="1">
      <alignment horizontal="right"/>
    </xf>
    <xf numFmtId="0" fontId="32" fillId="0" borderId="19" xfId="0" applyFont="1" applyFill="1" applyBorder="1" applyAlignment="1">
      <alignment horizontal="right"/>
    </xf>
    <xf numFmtId="0" fontId="32" fillId="0" borderId="19" xfId="0" applyFont="1" applyFill="1" applyBorder="1" applyAlignment="1">
      <alignment horizontal="left"/>
    </xf>
    <xf numFmtId="0" fontId="32" fillId="0" borderId="18" xfId="0" applyFont="1" applyFill="1" applyBorder="1" applyAlignment="1">
      <alignment horizontal="left"/>
    </xf>
    <xf numFmtId="0" fontId="9" fillId="2" borderId="52" xfId="0" applyFont="1" applyFill="1" applyBorder="1" applyAlignment="1">
      <alignment horizontal="right"/>
    </xf>
    <xf numFmtId="0" fontId="9" fillId="2" borderId="39" xfId="0" applyFont="1" applyFill="1" applyBorder="1" applyAlignment="1">
      <alignment horizontal="right"/>
    </xf>
    <xf numFmtId="0" fontId="9" fillId="9" borderId="45" xfId="0" applyFont="1" applyFill="1" applyBorder="1" applyAlignment="1">
      <alignment horizontal="right"/>
    </xf>
    <xf numFmtId="0" fontId="9" fillId="9" borderId="3" xfId="0" applyFont="1" applyFill="1" applyBorder="1" applyAlignment="1">
      <alignment horizontal="right"/>
    </xf>
    <xf numFmtId="0" fontId="9" fillId="2" borderId="45" xfId="0" applyFont="1" applyFill="1" applyBorder="1" applyAlignment="1">
      <alignment horizontal="right"/>
    </xf>
    <xf numFmtId="0" fontId="9" fillId="2" borderId="3" xfId="0" applyFont="1" applyFill="1" applyBorder="1" applyAlignment="1">
      <alignment horizontal="right"/>
    </xf>
    <xf numFmtId="49" fontId="7" fillId="2" borderId="39" xfId="0" applyNumberFormat="1" applyFont="1" applyFill="1" applyBorder="1" applyAlignment="1" applyProtection="1">
      <alignment wrapText="1"/>
      <protection locked="0"/>
    </xf>
    <xf numFmtId="0" fontId="24" fillId="11" borderId="31" xfId="0" applyFont="1" applyFill="1" applyBorder="1" applyAlignment="1">
      <alignment horizontal="center"/>
    </xf>
    <xf numFmtId="0" fontId="24" fillId="11" borderId="23" xfId="0" applyFont="1" applyFill="1" applyBorder="1" applyAlignment="1">
      <alignment horizontal="center"/>
    </xf>
    <xf numFmtId="0" fontId="24" fillId="11" borderId="32" xfId="0" applyFont="1" applyFill="1" applyBorder="1" applyAlignment="1">
      <alignment horizontal="center"/>
    </xf>
    <xf numFmtId="0" fontId="7" fillId="0" borderId="2" xfId="0" applyFont="1" applyFill="1" applyBorder="1" applyAlignment="1" applyProtection="1">
      <alignment horizontal="center"/>
      <protection locked="0"/>
    </xf>
    <xf numFmtId="0" fontId="7" fillId="0" borderId="3" xfId="0" applyFont="1" applyFill="1" applyBorder="1" applyAlignment="1" applyProtection="1">
      <alignment horizontal="center"/>
      <protection locked="0"/>
    </xf>
    <xf numFmtId="0" fontId="7" fillId="0" borderId="34" xfId="0" applyFont="1" applyFill="1" applyBorder="1" applyAlignment="1" applyProtection="1">
      <alignment horizontal="center"/>
      <protection locked="0"/>
    </xf>
    <xf numFmtId="0" fontId="9" fillId="0" borderId="2" xfId="0" applyFont="1" applyFill="1" applyBorder="1" applyAlignment="1">
      <alignment horizontal="center"/>
    </xf>
    <xf numFmtId="0" fontId="9" fillId="0" borderId="3" xfId="0" applyFont="1" applyFill="1" applyBorder="1" applyAlignment="1">
      <alignment horizontal="center"/>
    </xf>
    <xf numFmtId="0" fontId="9" fillId="0" borderId="34" xfId="0" applyFont="1" applyFill="1" applyBorder="1" applyAlignment="1">
      <alignment horizontal="center"/>
    </xf>
    <xf numFmtId="0" fontId="0" fillId="0" borderId="34" xfId="0" applyFill="1" applyBorder="1" applyAlignment="1">
      <alignment horizontal="center"/>
    </xf>
    <xf numFmtId="0" fontId="16" fillId="3" borderId="1" xfId="0" applyFont="1" applyFill="1" applyBorder="1" applyAlignment="1" applyProtection="1">
      <protection locked="0"/>
    </xf>
    <xf numFmtId="0" fontId="9" fillId="3" borderId="1" xfId="0" applyFont="1" applyFill="1" applyBorder="1" applyAlignment="1" applyProtection="1">
      <protection locked="0"/>
    </xf>
    <xf numFmtId="0" fontId="16" fillId="0" borderId="0" xfId="0" applyFont="1" applyFill="1" applyBorder="1" applyAlignment="1">
      <alignment horizontal="center"/>
    </xf>
    <xf numFmtId="0" fontId="13" fillId="3" borderId="1" xfId="0" applyFont="1" applyFill="1" applyBorder="1" applyAlignment="1" applyProtection="1">
      <alignment horizontal="center"/>
      <protection locked="0"/>
    </xf>
    <xf numFmtId="0" fontId="0" fillId="0" borderId="0" xfId="0" applyFill="1" applyBorder="1" applyAlignment="1"/>
    <xf numFmtId="0" fontId="6" fillId="0" borderId="8" xfId="0" applyFont="1" applyFill="1" applyBorder="1" applyAlignment="1">
      <alignment horizontal="center"/>
    </xf>
    <xf numFmtId="0" fontId="6" fillId="0" borderId="8" xfId="0" applyFont="1" applyBorder="1" applyAlignment="1"/>
    <xf numFmtId="0" fontId="23" fillId="0" borderId="8" xfId="0" applyFont="1" applyBorder="1" applyAlignment="1"/>
    <xf numFmtId="0" fontId="13" fillId="3" borderId="2" xfId="0" applyFont="1" applyFill="1" applyBorder="1" applyAlignment="1" applyProtection="1">
      <alignment horizontal="center"/>
      <protection locked="0"/>
    </xf>
    <xf numFmtId="0" fontId="13" fillId="3" borderId="34" xfId="0" applyFont="1" applyFill="1" applyBorder="1" applyAlignment="1" applyProtection="1">
      <alignment horizontal="center"/>
      <protection locked="0"/>
    </xf>
    <xf numFmtId="0" fontId="16" fillId="3" borderId="2" xfId="0" applyFont="1" applyFill="1" applyBorder="1" applyAlignment="1" applyProtection="1">
      <alignment horizontal="center"/>
      <protection locked="0"/>
    </xf>
    <xf numFmtId="0" fontId="16" fillId="3" borderId="3" xfId="0" applyFont="1" applyFill="1" applyBorder="1" applyAlignment="1" applyProtection="1">
      <alignment horizontal="center"/>
      <protection locked="0"/>
    </xf>
    <xf numFmtId="0" fontId="9" fillId="3" borderId="34" xfId="0" applyFont="1" applyFill="1" applyBorder="1" applyAlignment="1" applyProtection="1">
      <protection locked="0"/>
    </xf>
    <xf numFmtId="0" fontId="13" fillId="0" borderId="5" xfId="0" applyFont="1" applyFill="1" applyBorder="1" applyAlignment="1">
      <alignment horizontal="center" wrapText="1"/>
    </xf>
    <xf numFmtId="0" fontId="16" fillId="3" borderId="2" xfId="0" applyFont="1" applyFill="1" applyBorder="1" applyAlignment="1" applyProtection="1">
      <protection locked="0"/>
    </xf>
    <xf numFmtId="0" fontId="9" fillId="3" borderId="3" xfId="0" applyFont="1" applyFill="1" applyBorder="1" applyAlignment="1" applyProtection="1">
      <protection locked="0"/>
    </xf>
    <xf numFmtId="0" fontId="16" fillId="0" borderId="15" xfId="0" applyFont="1" applyFill="1" applyBorder="1" applyAlignment="1">
      <alignment horizontal="right"/>
    </xf>
    <xf numFmtId="0" fontId="16" fillId="0" borderId="16" xfId="0" applyFont="1" applyFill="1" applyBorder="1" applyAlignment="1">
      <alignment horizontal="right"/>
    </xf>
    <xf numFmtId="0" fontId="16" fillId="3" borderId="1" xfId="0" applyFont="1" applyFill="1" applyBorder="1" applyAlignment="1" applyProtection="1">
      <alignment horizontal="center" wrapText="1"/>
      <protection locked="0"/>
    </xf>
    <xf numFmtId="0" fontId="9" fillId="3" borderId="1" xfId="0" applyFont="1" applyFill="1" applyBorder="1" applyAlignment="1" applyProtection="1">
      <alignment horizontal="center"/>
      <protection locked="0"/>
    </xf>
    <xf numFmtId="0" fontId="13" fillId="3" borderId="2" xfId="0" applyFont="1" applyFill="1" applyBorder="1" applyAlignment="1" applyProtection="1">
      <alignment horizontal="left"/>
      <protection locked="0"/>
    </xf>
    <xf numFmtId="0" fontId="13" fillId="3" borderId="3" xfId="0" applyFont="1" applyFill="1" applyBorder="1" applyAlignment="1" applyProtection="1">
      <alignment horizontal="left"/>
      <protection locked="0"/>
    </xf>
    <xf numFmtId="0" fontId="13" fillId="3" borderId="34" xfId="0" applyFont="1" applyFill="1" applyBorder="1" applyAlignment="1" applyProtection="1">
      <alignment horizontal="left"/>
      <protection locked="0"/>
    </xf>
    <xf numFmtId="0" fontId="16" fillId="3" borderId="2" xfId="0" applyFont="1" applyFill="1" applyBorder="1" applyAlignment="1" applyProtection="1">
      <alignment horizontal="left"/>
      <protection locked="0"/>
    </xf>
    <xf numFmtId="0" fontId="16" fillId="3" borderId="3" xfId="0" applyFont="1" applyFill="1" applyBorder="1" applyAlignment="1" applyProtection="1">
      <alignment horizontal="left"/>
      <protection locked="0"/>
    </xf>
    <xf numFmtId="0" fontId="9" fillId="3" borderId="34" xfId="0" applyFont="1" applyFill="1" applyBorder="1" applyAlignment="1" applyProtection="1">
      <alignment horizontal="left"/>
      <protection locked="0"/>
    </xf>
    <xf numFmtId="49" fontId="16" fillId="3" borderId="2" xfId="0" applyNumberFormat="1" applyFont="1" applyFill="1" applyBorder="1" applyAlignment="1" applyProtection="1">
      <alignment horizontal="left"/>
      <protection locked="0"/>
    </xf>
    <xf numFmtId="49" fontId="16" fillId="3" borderId="3" xfId="0" applyNumberFormat="1" applyFont="1" applyFill="1" applyBorder="1" applyAlignment="1" applyProtection="1">
      <alignment horizontal="left"/>
      <protection locked="0"/>
    </xf>
    <xf numFmtId="0" fontId="9" fillId="3" borderId="3" xfId="0" applyFont="1" applyFill="1" applyBorder="1" applyAlignment="1" applyProtection="1">
      <alignment horizontal="left"/>
      <protection locked="0"/>
    </xf>
    <xf numFmtId="0" fontId="16" fillId="3" borderId="1" xfId="0" applyFont="1" applyFill="1" applyBorder="1" applyAlignment="1" applyProtection="1">
      <alignment horizontal="left"/>
      <protection locked="0"/>
    </xf>
    <xf numFmtId="0" fontId="9" fillId="3" borderId="1" xfId="0" applyFont="1" applyFill="1" applyBorder="1" applyAlignment="1" applyProtection="1">
      <alignment horizontal="left"/>
      <protection locked="0"/>
    </xf>
    <xf numFmtId="0" fontId="16" fillId="3" borderId="10" xfId="0" applyFont="1" applyFill="1" applyBorder="1" applyAlignment="1" applyProtection="1">
      <alignment horizontal="left"/>
      <protection locked="0"/>
    </xf>
    <xf numFmtId="0" fontId="16" fillId="3" borderId="34" xfId="0" applyFont="1" applyFill="1" applyBorder="1" applyAlignment="1" applyProtection="1">
      <alignment horizontal="left"/>
      <protection locked="0"/>
    </xf>
    <xf numFmtId="0" fontId="16" fillId="0" borderId="33" xfId="0" applyFont="1" applyFill="1" applyBorder="1" applyAlignment="1">
      <alignment horizontal="right" vertical="top"/>
    </xf>
    <xf numFmtId="0" fontId="16" fillId="0" borderId="0" xfId="0" applyFont="1" applyFill="1" applyBorder="1" applyAlignment="1">
      <alignment horizontal="right" vertical="top"/>
    </xf>
    <xf numFmtId="0" fontId="16" fillId="0" borderId="16" xfId="0" applyFont="1" applyFill="1" applyBorder="1" applyAlignment="1">
      <alignment horizontal="right" vertical="top"/>
    </xf>
    <xf numFmtId="0" fontId="16" fillId="3" borderId="1" xfId="0" applyFont="1" applyFill="1" applyBorder="1" applyAlignment="1" applyProtection="1">
      <alignment horizontal="center"/>
      <protection locked="0"/>
    </xf>
    <xf numFmtId="0" fontId="16" fillId="3" borderId="1" xfId="0" applyFont="1" applyFill="1" applyBorder="1" applyAlignment="1" applyProtection="1">
      <alignment horizontal="left" vertical="top"/>
      <protection locked="0"/>
    </xf>
    <xf numFmtId="0" fontId="12" fillId="3" borderId="2" xfId="0" applyFont="1" applyFill="1" applyBorder="1" applyAlignment="1" applyProtection="1">
      <alignment horizontal="left"/>
      <protection locked="0"/>
    </xf>
    <xf numFmtId="0" fontId="12" fillId="3" borderId="3" xfId="0" applyFont="1" applyFill="1" applyBorder="1" applyAlignment="1" applyProtection="1">
      <alignment horizontal="left"/>
      <protection locked="0"/>
    </xf>
    <xf numFmtId="0" fontId="12" fillId="3" borderId="34" xfId="0" applyFont="1" applyFill="1" applyBorder="1" applyAlignment="1" applyProtection="1">
      <alignment horizontal="left"/>
      <protection locked="0"/>
    </xf>
    <xf numFmtId="0" fontId="12" fillId="3" borderId="1" xfId="0" applyFont="1" applyFill="1" applyBorder="1" applyAlignment="1" applyProtection="1">
      <alignment horizontal="left"/>
      <protection locked="0"/>
    </xf>
    <xf numFmtId="0" fontId="16" fillId="3" borderId="12" xfId="0" applyFont="1" applyFill="1" applyBorder="1" applyAlignment="1" applyProtection="1">
      <alignment horizontal="center" wrapText="1"/>
      <protection locked="0"/>
    </xf>
    <xf numFmtId="0" fontId="9" fillId="3" borderId="12" xfId="0" applyFont="1" applyFill="1" applyBorder="1" applyAlignment="1" applyProtection="1">
      <alignment horizontal="center"/>
      <protection locked="0"/>
    </xf>
    <xf numFmtId="0" fontId="35" fillId="0" borderId="17" xfId="0" applyFont="1" applyBorder="1" applyAlignment="1" applyProtection="1">
      <alignment horizontal="center" vertical="center" wrapText="1"/>
    </xf>
    <xf numFmtId="0" fontId="35" fillId="0" borderId="19" xfId="0" applyFont="1" applyBorder="1" applyAlignment="1" applyProtection="1">
      <alignment horizontal="center" vertical="center" wrapText="1"/>
    </xf>
    <xf numFmtId="0" fontId="45" fillId="10" borderId="17" xfId="0" applyFont="1" applyFill="1" applyBorder="1" applyAlignment="1">
      <alignment horizontal="center"/>
    </xf>
    <xf numFmtId="0" fontId="45" fillId="10" borderId="19" xfId="0" applyFont="1" applyFill="1" applyBorder="1" applyAlignment="1">
      <alignment horizontal="center"/>
    </xf>
    <xf numFmtId="0" fontId="45" fillId="10" borderId="18" xfId="0" applyFont="1" applyFill="1" applyBorder="1" applyAlignment="1">
      <alignment horizontal="center"/>
    </xf>
    <xf numFmtId="0" fontId="0" fillId="0" borderId="0" xfId="0" applyAlignment="1"/>
    <xf numFmtId="0" fontId="45" fillId="11" borderId="17" xfId="0" applyFont="1" applyFill="1" applyBorder="1" applyAlignment="1">
      <alignment horizontal="center"/>
    </xf>
    <xf numFmtId="0" fontId="45" fillId="11" borderId="19" xfId="0" applyFont="1" applyFill="1" applyBorder="1" applyAlignment="1">
      <alignment horizontal="center"/>
    </xf>
    <xf numFmtId="0" fontId="45" fillId="11" borderId="18" xfId="0" applyFont="1" applyFill="1" applyBorder="1" applyAlignment="1">
      <alignment horizontal="center"/>
    </xf>
    <xf numFmtId="0" fontId="3" fillId="0" borderId="10" xfId="0" applyFont="1" applyBorder="1" applyAlignment="1" applyProtection="1">
      <alignment horizontal="center" vertical="center" textRotation="90" wrapText="1"/>
    </xf>
    <xf numFmtId="0" fontId="3" fillId="0" borderId="11" xfId="0" applyFont="1" applyBorder="1" applyAlignment="1" applyProtection="1">
      <alignment horizontal="center" vertical="center" textRotation="90" wrapText="1"/>
    </xf>
    <xf numFmtId="0" fontId="3" fillId="0" borderId="12" xfId="0" applyFont="1" applyBorder="1" applyAlignment="1" applyProtection="1">
      <alignment horizontal="center" vertical="center" textRotation="90" wrapText="1"/>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22" xfId="0" applyFont="1" applyBorder="1" applyAlignment="1" applyProtection="1">
      <alignment horizontal="left" vertical="center" wrapText="1"/>
    </xf>
    <xf numFmtId="0" fontId="35" fillId="11" borderId="17" xfId="0" applyFont="1" applyFill="1" applyBorder="1" applyAlignment="1" applyProtection="1">
      <alignment horizontal="center" vertical="center" wrapText="1"/>
    </xf>
    <xf numFmtId="0" fontId="35" fillId="11" borderId="19" xfId="0" applyFont="1" applyFill="1" applyBorder="1" applyAlignment="1" applyProtection="1">
      <alignment horizontal="center" vertical="center" wrapText="1"/>
    </xf>
    <xf numFmtId="0" fontId="37" fillId="11" borderId="27" xfId="0" applyFont="1" applyFill="1" applyBorder="1" applyAlignment="1">
      <alignment horizontal="center" vertical="top" wrapText="1"/>
    </xf>
    <xf numFmtId="0" fontId="0" fillId="11" borderId="28" xfId="0" applyFill="1" applyBorder="1" applyAlignment="1">
      <alignment horizontal="center" vertical="top" wrapText="1"/>
    </xf>
    <xf numFmtId="0" fontId="0" fillId="11" borderId="30" xfId="0" applyFill="1" applyBorder="1" applyAlignment="1">
      <alignment horizontal="center" vertical="top" wrapText="1"/>
    </xf>
    <xf numFmtId="0" fontId="0" fillId="11" borderId="29" xfId="0" applyFill="1" applyBorder="1" applyAlignment="1">
      <alignment horizontal="center" vertical="top" wrapText="1"/>
    </xf>
    <xf numFmtId="0" fontId="37" fillId="0" borderId="27" xfId="0" applyFont="1" applyBorder="1" applyAlignment="1">
      <alignment horizontal="center" vertical="top" wrapText="1"/>
    </xf>
    <xf numFmtId="0" fontId="37" fillId="0" borderId="28" xfId="0" applyFont="1" applyBorder="1" applyAlignment="1">
      <alignment horizontal="center" vertical="top" wrapText="1"/>
    </xf>
    <xf numFmtId="0" fontId="37" fillId="0" borderId="29" xfId="0" applyFont="1" applyBorder="1" applyAlignment="1">
      <alignment horizontal="center" vertical="top" wrapText="1"/>
    </xf>
    <xf numFmtId="0" fontId="1" fillId="0" borderId="7" xfId="0" applyFont="1" applyBorder="1" applyAlignment="1" applyProtection="1">
      <alignment horizontal="left" vertical="top" wrapText="1"/>
    </xf>
    <xf numFmtId="0" fontId="1" fillId="0" borderId="8" xfId="0" applyFont="1" applyBorder="1" applyAlignment="1" applyProtection="1">
      <alignment horizontal="left" vertical="top" wrapText="1"/>
    </xf>
    <xf numFmtId="0" fontId="1" fillId="0" borderId="37" xfId="0" applyFont="1" applyBorder="1" applyAlignment="1" applyProtection="1">
      <alignment horizontal="left" vertical="top" wrapText="1"/>
    </xf>
    <xf numFmtId="0" fontId="35" fillId="0" borderId="4" xfId="0" applyFont="1" applyBorder="1" applyAlignment="1" applyProtection="1">
      <alignment horizontal="center" vertical="center" wrapText="1"/>
    </xf>
    <xf numFmtId="0" fontId="35" fillId="0" borderId="5" xfId="0" applyFont="1" applyBorder="1" applyAlignment="1" applyProtection="1">
      <alignment horizontal="center" vertical="center" wrapText="1"/>
    </xf>
    <xf numFmtId="0" fontId="35" fillId="0" borderId="6" xfId="0" applyFont="1" applyBorder="1" applyAlignment="1" applyProtection="1">
      <alignment horizontal="center" vertical="center" wrapText="1"/>
    </xf>
    <xf numFmtId="0" fontId="35" fillId="0" borderId="7" xfId="0" applyFont="1" applyBorder="1" applyAlignment="1" applyProtection="1">
      <alignment horizontal="center" vertical="center" wrapText="1"/>
    </xf>
    <xf numFmtId="0" fontId="35" fillId="0" borderId="8" xfId="0" applyFont="1" applyBorder="1" applyAlignment="1" applyProtection="1">
      <alignment horizontal="center" vertical="center" wrapText="1"/>
    </xf>
    <xf numFmtId="0" fontId="35" fillId="0" borderId="9" xfId="0" applyFont="1" applyBorder="1" applyAlignment="1" applyProtection="1">
      <alignment horizontal="center" vertical="center" wrapText="1"/>
    </xf>
    <xf numFmtId="0" fontId="35" fillId="0" borderId="15"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35" fillId="0" borderId="30" xfId="0" applyFont="1" applyBorder="1" applyAlignment="1" applyProtection="1">
      <alignment horizontal="center" vertical="center" wrapText="1"/>
    </xf>
    <xf numFmtId="0" fontId="35" fillId="0" borderId="42" xfId="0" applyFont="1" applyBorder="1" applyAlignment="1" applyProtection="1">
      <alignment horizontal="center" vertical="center" wrapText="1"/>
    </xf>
    <xf numFmtId="0" fontId="4" fillId="10" borderId="10" xfId="0" applyFont="1" applyFill="1" applyBorder="1" applyAlignment="1" applyProtection="1">
      <alignment horizontal="center" vertical="center" wrapText="1"/>
    </xf>
    <xf numFmtId="0" fontId="4" fillId="10" borderId="12" xfId="0" applyFont="1" applyFill="1" applyBorder="1" applyAlignment="1" applyProtection="1">
      <alignment horizontal="center" vertical="center" wrapText="1"/>
    </xf>
    <xf numFmtId="0" fontId="35" fillId="0" borderId="2" xfId="0" applyFont="1" applyBorder="1" applyAlignment="1" applyProtection="1">
      <alignment horizontal="left" vertical="top" wrapText="1"/>
    </xf>
    <xf numFmtId="0" fontId="35" fillId="0" borderId="3" xfId="0" applyFont="1" applyBorder="1" applyAlignment="1" applyProtection="1">
      <alignment horizontal="left" vertical="top" wrapText="1"/>
    </xf>
    <xf numFmtId="0" fontId="35" fillId="0" borderId="22" xfId="0" applyFont="1" applyBorder="1" applyAlignment="1" applyProtection="1">
      <alignment horizontal="left" vertical="top" wrapText="1"/>
    </xf>
    <xf numFmtId="0" fontId="32" fillId="0" borderId="0" xfId="0" applyFont="1" applyAlignment="1">
      <alignment horizontal="center"/>
    </xf>
    <xf numFmtId="0" fontId="25" fillId="6" borderId="33" xfId="1" applyFont="1" applyFill="1" applyBorder="1" applyAlignment="1">
      <alignment horizontal="left"/>
    </xf>
    <xf numFmtId="0" fontId="25" fillId="6" borderId="0" xfId="1" applyFont="1" applyFill="1" applyBorder="1" applyAlignment="1">
      <alignment horizontal="left"/>
    </xf>
    <xf numFmtId="0" fontId="34" fillId="8" borderId="33" xfId="1" applyFont="1" applyFill="1" applyBorder="1" applyAlignment="1">
      <alignment horizontal="left"/>
    </xf>
    <xf numFmtId="0" fontId="34" fillId="8" borderId="0" xfId="1" applyFont="1" applyFill="1" applyBorder="1" applyAlignment="1">
      <alignment horizontal="left"/>
    </xf>
    <xf numFmtId="0" fontId="25" fillId="6" borderId="0" xfId="1" applyFont="1" applyFill="1" applyBorder="1" applyAlignment="1">
      <alignment horizontal="center"/>
    </xf>
    <xf numFmtId="0" fontId="34" fillId="8" borderId="0" xfId="1" applyFont="1" applyFill="1" applyBorder="1" applyAlignment="1">
      <alignment horizontal="center"/>
    </xf>
    <xf numFmtId="166" fontId="7" fillId="2" borderId="22" xfId="0" applyNumberFormat="1" applyFont="1" applyFill="1" applyBorder="1" applyAlignment="1" applyProtection="1">
      <alignment horizontal="left" wrapText="1"/>
      <protection locked="0"/>
    </xf>
    <xf numFmtId="0" fontId="9" fillId="9" borderId="46" xfId="0" applyFont="1" applyFill="1" applyBorder="1" applyAlignment="1">
      <alignment horizontal="right"/>
    </xf>
    <xf numFmtId="0" fontId="0" fillId="9" borderId="5" xfId="0" applyFill="1" applyBorder="1" applyAlignment="1"/>
    <xf numFmtId="0" fontId="7" fillId="9" borderId="5" xfId="0" applyNumberFormat="1" applyFont="1" applyFill="1" applyBorder="1" applyAlignment="1" applyProtection="1">
      <alignment horizontal="left" wrapText="1"/>
      <protection locked="0"/>
    </xf>
    <xf numFmtId="0" fontId="7" fillId="9" borderId="42" xfId="0" applyNumberFormat="1" applyFont="1" applyFill="1" applyBorder="1" applyAlignment="1" applyProtection="1">
      <alignment horizontal="left" wrapText="1"/>
      <protection locked="0"/>
    </xf>
    <xf numFmtId="0" fontId="9" fillId="2" borderId="44" xfId="0" applyFont="1" applyFill="1" applyBorder="1" applyAlignment="1">
      <alignment horizontal="right"/>
    </xf>
    <xf numFmtId="0" fontId="0" fillId="0" borderId="8" xfId="0" applyBorder="1" applyAlignment="1"/>
    <xf numFmtId="0" fontId="7" fillId="2" borderId="8" xfId="0" applyNumberFormat="1" applyFont="1" applyFill="1" applyBorder="1" applyAlignment="1" applyProtection="1">
      <alignment horizontal="left" wrapText="1"/>
      <protection locked="0"/>
    </xf>
    <xf numFmtId="0" fontId="7" fillId="2" borderId="37" xfId="0" applyNumberFormat="1" applyFont="1" applyFill="1" applyBorder="1" applyAlignment="1" applyProtection="1">
      <alignment horizontal="left" wrapText="1"/>
      <protection locked="0"/>
    </xf>
    <xf numFmtId="0" fontId="0" fillId="9" borderId="3" xfId="0" applyFill="1" applyBorder="1" applyAlignment="1"/>
    <xf numFmtId="0" fontId="7" fillId="9" borderId="3" xfId="0" applyNumberFormat="1" applyFont="1" applyFill="1" applyBorder="1" applyAlignment="1" applyProtection="1">
      <alignment horizontal="left" wrapText="1"/>
      <protection locked="0"/>
    </xf>
    <xf numFmtId="0" fontId="7" fillId="9" borderId="22" xfId="0" applyNumberFormat="1" applyFont="1" applyFill="1" applyBorder="1" applyAlignment="1" applyProtection="1">
      <alignment horizontal="left" wrapText="1"/>
      <protection locked="0"/>
    </xf>
    <xf numFmtId="0" fontId="0" fillId="0" borderId="3" xfId="0" applyBorder="1" applyAlignment="1"/>
    <xf numFmtId="0" fontId="26" fillId="3" borderId="0" xfId="1" applyFont="1" applyFill="1" applyBorder="1" applyAlignment="1"/>
    <xf numFmtId="0" fontId="26" fillId="0" borderId="33" xfId="1" applyFont="1" applyFill="1" applyBorder="1" applyAlignment="1">
      <alignment horizontal="center"/>
    </xf>
    <xf numFmtId="0" fontId="26" fillId="0" borderId="0" xfId="1" applyFont="1" applyFill="1" applyBorder="1" applyAlignment="1">
      <alignment horizontal="center"/>
    </xf>
    <xf numFmtId="0" fontId="9" fillId="7" borderId="0" xfId="1" applyFont="1" applyFill="1" applyBorder="1" applyAlignment="1">
      <alignment horizontal="center" vertical="center" wrapText="1"/>
    </xf>
    <xf numFmtId="0" fontId="9" fillId="7" borderId="30" xfId="1" applyFont="1" applyFill="1" applyBorder="1" applyAlignment="1">
      <alignment horizontal="center" vertical="center" wrapText="1"/>
    </xf>
    <xf numFmtId="0" fontId="7" fillId="7" borderId="0" xfId="1" applyFill="1" applyBorder="1" applyAlignment="1">
      <alignment horizontal="center" vertical="center" wrapText="1"/>
    </xf>
    <xf numFmtId="0" fontId="7" fillId="7" borderId="30" xfId="1" applyFill="1" applyBorder="1" applyAlignment="1">
      <alignment horizontal="center" vertical="center" wrapText="1"/>
    </xf>
    <xf numFmtId="0" fontId="25" fillId="7" borderId="33" xfId="1" applyFont="1" applyFill="1" applyBorder="1" applyAlignment="1">
      <alignment horizontal="right" vertical="center"/>
    </xf>
    <xf numFmtId="0" fontId="25" fillId="7" borderId="0" xfId="1" applyFont="1" applyFill="1" applyBorder="1" applyAlignment="1">
      <alignment horizontal="right" vertical="center"/>
    </xf>
    <xf numFmtId="0" fontId="7" fillId="7" borderId="0" xfId="1" applyFill="1" applyBorder="1" applyAlignment="1">
      <alignment horizontal="right"/>
    </xf>
    <xf numFmtId="0" fontId="25" fillId="7" borderId="0" xfId="1" applyFont="1" applyFill="1" applyBorder="1" applyAlignment="1">
      <alignment horizontal="center" vertical="center"/>
    </xf>
    <xf numFmtId="0" fontId="42" fillId="0" borderId="32" xfId="1" applyFont="1" applyFill="1" applyBorder="1" applyAlignment="1">
      <alignment horizontal="center" vertical="center" wrapText="1"/>
    </xf>
    <xf numFmtId="0" fontId="42" fillId="0" borderId="36" xfId="1" applyFont="1" applyFill="1" applyBorder="1" applyAlignment="1">
      <alignment horizontal="center" vertical="center" wrapText="1"/>
    </xf>
    <xf numFmtId="0" fontId="43" fillId="0" borderId="27" xfId="1" applyFont="1" applyFill="1" applyBorder="1" applyAlignment="1">
      <alignment horizontal="center" vertical="center"/>
    </xf>
    <xf numFmtId="0" fontId="43" fillId="0" borderId="29" xfId="1" applyFont="1" applyFill="1" applyBorder="1" applyAlignment="1">
      <alignment horizontal="center" vertical="center"/>
    </xf>
    <xf numFmtId="0" fontId="25" fillId="5" borderId="31" xfId="1" applyFont="1" applyFill="1" applyBorder="1" applyAlignment="1">
      <alignment horizontal="center" vertical="center"/>
    </xf>
    <xf numFmtId="0" fontId="25" fillId="5" borderId="32" xfId="1" applyFont="1" applyFill="1" applyBorder="1" applyAlignment="1">
      <alignment horizontal="center" vertical="center"/>
    </xf>
    <xf numFmtId="0" fontId="25" fillId="5" borderId="35" xfId="1" applyFont="1" applyFill="1" applyBorder="1" applyAlignment="1">
      <alignment horizontal="center" vertical="center"/>
    </xf>
    <xf numFmtId="0" fontId="25" fillId="5" borderId="36" xfId="1" applyFont="1" applyFill="1" applyBorder="1" applyAlignment="1">
      <alignment horizontal="center" vertical="center"/>
    </xf>
    <xf numFmtId="0" fontId="32" fillId="0" borderId="24" xfId="0" applyFont="1" applyFill="1" applyBorder="1" applyAlignment="1">
      <alignment horizontal="left"/>
    </xf>
    <xf numFmtId="0" fontId="9" fillId="2" borderId="3" xfId="0" applyFont="1" applyFill="1" applyBorder="1" applyAlignment="1">
      <alignment horizontal="right" wrapText="1"/>
    </xf>
    <xf numFmtId="0" fontId="7" fillId="2" borderId="39" xfId="0" applyNumberFormat="1" applyFont="1" applyFill="1" applyBorder="1" applyAlignment="1" applyProtection="1">
      <alignment horizontal="left" wrapText="1"/>
      <protection locked="0"/>
    </xf>
    <xf numFmtId="0" fontId="32" fillId="0" borderId="24" xfId="0" applyFont="1" applyFill="1" applyBorder="1" applyAlignment="1">
      <alignment horizontal="right"/>
    </xf>
    <xf numFmtId="0" fontId="9" fillId="2" borderId="8" xfId="0" applyFont="1" applyFill="1" applyBorder="1" applyAlignment="1">
      <alignment horizontal="right"/>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5" fillId="0" borderId="1"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4" fillId="10" borderId="1" xfId="0" applyFont="1" applyFill="1" applyBorder="1" applyAlignment="1" applyProtection="1">
      <alignment horizontal="center" vertical="center" wrapText="1"/>
    </xf>
    <xf numFmtId="0" fontId="4" fillId="10" borderId="54" xfId="0" applyFont="1" applyFill="1" applyBorder="1" applyAlignment="1" applyProtection="1">
      <alignment horizontal="center" vertical="center" wrapText="1"/>
    </xf>
    <xf numFmtId="0" fontId="5" fillId="0" borderId="57" xfId="0" applyFont="1" applyFill="1" applyBorder="1" applyAlignment="1" applyProtection="1">
      <alignment horizontal="center" vertical="center" wrapText="1"/>
    </xf>
    <xf numFmtId="0" fontId="5" fillId="0" borderId="56" xfId="0" applyFont="1" applyFill="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56" xfId="0" applyFont="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42"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0" fillId="0" borderId="47" xfId="0" applyBorder="1" applyAlignment="1">
      <alignment horizontal="center" vertical="top" wrapText="1"/>
    </xf>
    <xf numFmtId="0" fontId="0" fillId="0" borderId="48" xfId="0" applyBorder="1" applyAlignment="1">
      <alignment horizontal="center" vertical="top" wrapText="1"/>
    </xf>
    <xf numFmtId="0" fontId="0" fillId="0" borderId="49" xfId="0" applyBorder="1" applyAlignment="1">
      <alignment horizontal="center" vertical="top" wrapText="1"/>
    </xf>
    <xf numFmtId="0" fontId="2" fillId="10" borderId="25" xfId="0" applyFont="1" applyFill="1" applyBorder="1" applyAlignment="1" applyProtection="1">
      <alignment horizontal="right" vertical="center" wrapText="1"/>
    </xf>
    <xf numFmtId="0" fontId="2" fillId="10" borderId="41" xfId="0" applyFont="1" applyFill="1" applyBorder="1" applyAlignment="1" applyProtection="1">
      <alignment horizontal="right" vertical="center" wrapText="1"/>
    </xf>
    <xf numFmtId="0" fontId="2" fillId="10" borderId="50" xfId="0" applyFont="1" applyFill="1" applyBorder="1" applyAlignment="1" applyProtection="1">
      <alignment horizontal="right" vertical="center" wrapText="1"/>
    </xf>
    <xf numFmtId="0" fontId="0" fillId="0" borderId="47" xfId="0" applyFill="1" applyBorder="1" applyAlignment="1">
      <alignment horizontal="center" vertical="top" wrapText="1"/>
    </xf>
    <xf numFmtId="0" fontId="0" fillId="0" borderId="48" xfId="0" applyFill="1" applyBorder="1" applyAlignment="1">
      <alignment horizontal="center" vertical="top" wrapText="1"/>
    </xf>
    <xf numFmtId="0" fontId="0" fillId="0" borderId="49" xfId="0" applyFill="1" applyBorder="1" applyAlignment="1">
      <alignment horizontal="center" vertical="top" wrapText="1"/>
    </xf>
    <xf numFmtId="0" fontId="2" fillId="0" borderId="1" xfId="0" applyFont="1" applyBorder="1" applyAlignment="1" applyProtection="1">
      <alignment horizontal="left" vertical="top" wrapText="1"/>
    </xf>
    <xf numFmtId="0" fontId="2" fillId="0" borderId="7" xfId="0" applyFont="1" applyBorder="1" applyAlignment="1" applyProtection="1">
      <alignment horizontal="left" vertical="top" wrapText="1"/>
    </xf>
    <xf numFmtId="0" fontId="1" fillId="0" borderId="13" xfId="0" applyFont="1" applyBorder="1" applyAlignment="1" applyProtection="1">
      <alignment horizontal="center" vertical="center" wrapText="1"/>
    </xf>
    <xf numFmtId="0" fontId="1" fillId="0" borderId="53" xfId="0" applyFont="1" applyBorder="1" applyAlignment="1" applyProtection="1">
      <alignment horizontal="center" vertical="center" wrapText="1"/>
    </xf>
    <xf numFmtId="0" fontId="2" fillId="0" borderId="1" xfId="0" applyFont="1" applyBorder="1" applyAlignment="1" applyProtection="1">
      <alignment horizontal="left" vertical="center" wrapText="1"/>
    </xf>
    <xf numFmtId="0" fontId="1" fillId="0" borderId="13" xfId="0" applyFont="1" applyFill="1" applyBorder="1" applyAlignment="1" applyProtection="1">
      <alignment horizontal="center" vertical="center" wrapText="1"/>
    </xf>
    <xf numFmtId="0" fontId="1" fillId="0" borderId="14" xfId="0" applyFont="1" applyFill="1" applyBorder="1" applyAlignment="1" applyProtection="1">
      <alignment horizontal="center" vertical="center" wrapText="1"/>
    </xf>
    <xf numFmtId="0" fontId="1" fillId="0" borderId="53" xfId="0" applyFont="1" applyFill="1" applyBorder="1" applyAlignment="1" applyProtection="1">
      <alignment horizontal="center" vertical="center" wrapText="1"/>
    </xf>
    <xf numFmtId="0" fontId="2" fillId="0" borderId="2" xfId="0" applyFont="1" applyBorder="1" applyAlignment="1" applyProtection="1">
      <alignment horizontal="left" vertical="top" wrapText="1"/>
    </xf>
    <xf numFmtId="0" fontId="3" fillId="0" borderId="1" xfId="0" applyFont="1" applyBorder="1" applyAlignment="1" applyProtection="1">
      <alignment horizontal="center" vertical="center" textRotation="90" wrapText="1"/>
    </xf>
    <xf numFmtId="0" fontId="1" fillId="0" borderId="1"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2" fillId="0" borderId="54"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2" fillId="0" borderId="59" xfId="0" applyFont="1" applyBorder="1" applyAlignment="1" applyProtection="1">
      <alignment horizontal="left" vertical="top" wrapText="1"/>
    </xf>
    <xf numFmtId="0" fontId="2" fillId="0" borderId="20" xfId="0" applyFont="1" applyBorder="1" applyAlignment="1" applyProtection="1">
      <alignment horizontal="left" vertical="top" wrapText="1"/>
    </xf>
    <xf numFmtId="0" fontId="1" fillId="0" borderId="60" xfId="0" applyFont="1" applyBorder="1" applyAlignment="1" applyProtection="1">
      <alignment horizontal="center" vertical="center" wrapText="1"/>
    </xf>
    <xf numFmtId="0" fontId="1" fillId="0" borderId="56" xfId="0" applyFont="1" applyBorder="1" applyAlignment="1" applyProtection="1">
      <alignment horizontal="center" vertical="center" wrapText="1"/>
    </xf>
  </cellXfs>
  <cellStyles count="2">
    <cellStyle name="Normal" xfId="0" builtinId="0"/>
    <cellStyle name="Normal 2" xfId="1" xr:uid="{71024CCB-34DC-4A68-A784-72D5B4B6D3EE}"/>
  </cellStyles>
  <dxfs count="26">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00B0F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00B0F0"/>
        </patternFill>
      </fill>
    </dxf>
    <dxf>
      <fill>
        <patternFill>
          <bgColor rgb="FF00B0F0"/>
        </patternFill>
      </fill>
    </dxf>
    <dxf>
      <font>
        <color theme="0"/>
      </font>
      <fill>
        <patternFill>
          <bgColor rgb="FFFF0000"/>
        </patternFill>
      </fill>
    </dxf>
    <dxf>
      <font>
        <color theme="0"/>
      </font>
      <fill>
        <patternFill>
          <bgColor rgb="FFFF0000"/>
        </patternFill>
      </fill>
    </dxf>
    <dxf>
      <fill>
        <patternFill>
          <bgColor indexed="50"/>
        </patternFill>
      </fill>
    </dxf>
    <dxf>
      <font>
        <color theme="0"/>
      </font>
      <fill>
        <patternFill>
          <bgColor rgb="FFFF0000"/>
        </patternFill>
      </fill>
    </dxf>
    <dxf>
      <fill>
        <patternFill>
          <bgColor indexed="50"/>
        </patternFill>
      </fill>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general" vertical="bottom" textRotation="0" wrapText="1" indent="0" justifyLastLine="0" shrinkToFit="0" readingOrder="0"/>
    </dxf>
    <dxf>
      <fill>
        <patternFill>
          <bgColor rgb="FF00B0F0"/>
        </patternFill>
      </fill>
    </dxf>
    <dxf>
      <font>
        <color theme="0"/>
      </font>
      <fill>
        <patternFill>
          <bgColor rgb="FFFF0000"/>
        </patternFill>
      </fill>
    </dxf>
    <dxf>
      <font>
        <color theme="0"/>
      </font>
      <fill>
        <patternFill>
          <bgColor rgb="FFFF000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SYSTEM SCORING SECTIONS</a:t>
            </a:r>
          </a:p>
        </c:rich>
      </c:tx>
      <c:layout>
        <c:manualLayout>
          <c:xMode val="edge"/>
          <c:yMode val="edge"/>
          <c:x val="3.1944337155135186E-2"/>
          <c:y val="1.8656582616089164E-2"/>
        </c:manualLayout>
      </c:layout>
      <c:overlay val="0"/>
      <c:spPr>
        <a:noFill/>
        <a:ln w="25400">
          <a:noFill/>
        </a:ln>
      </c:spPr>
    </c:title>
    <c:autoTitleDeleted val="0"/>
    <c:plotArea>
      <c:layout>
        <c:manualLayout>
          <c:layoutTarget val="inner"/>
          <c:xMode val="edge"/>
          <c:yMode val="edge"/>
          <c:x val="6.1026393617259027E-2"/>
          <c:y val="0.18846153846153846"/>
          <c:w val="0.9334264296458028"/>
          <c:h val="0.40769230769230769"/>
        </c:manualLayout>
      </c:layout>
      <c:barChart>
        <c:barDir val="col"/>
        <c:grouping val="clustered"/>
        <c:varyColors val="0"/>
        <c:ser>
          <c:idx val="0"/>
          <c:order val="0"/>
          <c:tx>
            <c:strRef>
              <c:f>'Audit Results'!$C$22</c:f>
              <c:strCache>
                <c:ptCount val="1"/>
                <c:pt idx="0">
                  <c:v>Total Points Scored</c:v>
                </c:pt>
              </c:strCache>
            </c:strRef>
          </c:tx>
          <c:spPr>
            <a:gradFill rotWithShape="0">
              <a:gsLst>
                <a:gs pos="0">
                  <a:srgbClr val="C0C0C0">
                    <a:gamma/>
                    <a:shade val="46275"/>
                    <a:invGamma/>
                  </a:srgbClr>
                </a:gs>
                <a:gs pos="50000">
                  <a:srgbClr val="C0C0C0"/>
                </a:gs>
                <a:gs pos="100000">
                  <a:srgbClr val="C0C0C0">
                    <a:gamma/>
                    <a:shade val="46275"/>
                    <a:invGamma/>
                  </a:srgbClr>
                </a:gs>
              </a:gsLst>
              <a:lin ang="5400000" scaled="1"/>
            </a:gra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'Audit Results'!$B$8:$C$8</c15:sqref>
                  </c15:fullRef>
                </c:ext>
              </c:extLst>
              <c:f>'Audit Results'!$B$8</c:f>
              <c:strCache>
                <c:ptCount val="1"/>
                <c:pt idx="0">
                  <c:v>Counterfeit Electronics</c:v>
                </c:pt>
              </c:strCache>
            </c:strRef>
          </c:cat>
          <c:val>
            <c:numRef>
              <c:extLst>
                <c:ext xmlns:c15="http://schemas.microsoft.com/office/drawing/2012/chart" uri="{02D57815-91ED-43cb-92C2-25804820EDAC}">
                  <c15:fullRef>
                    <c15:sqref>'Audit Results'!$C$23:$C$30</c15:sqref>
                  </c15:fullRef>
                </c:ext>
              </c:extLst>
              <c:f>'Audit Results'!$C$23</c:f>
              <c:numCache>
                <c:formatCode>0.0</c:formatCode>
                <c:ptCount val="1"/>
                <c:pt idx="0">
                  <c:v>0</c:v>
                </c:pt>
              </c:numCache>
            </c:numRef>
          </c:val>
          <c:extLst>
            <c:ext xmlns:c16="http://schemas.microsoft.com/office/drawing/2014/chart" uri="{C3380CC4-5D6E-409C-BE32-E72D297353CC}">
              <c16:uniqueId val="{00000000-7486-476A-820D-070DF82BC088}"/>
            </c:ext>
          </c:extLst>
        </c:ser>
        <c:dLbls>
          <c:showLegendKey val="0"/>
          <c:showVal val="0"/>
          <c:showCatName val="0"/>
          <c:showSerName val="0"/>
          <c:showPercent val="0"/>
          <c:showBubbleSize val="0"/>
        </c:dLbls>
        <c:gapWidth val="10"/>
        <c:overlap val="-10"/>
        <c:axId val="287896728"/>
        <c:axId val="1"/>
      </c:barChart>
      <c:lineChart>
        <c:grouping val="standard"/>
        <c:varyColors val="0"/>
        <c:ser>
          <c:idx val="1"/>
          <c:order val="1"/>
          <c:tx>
            <c:strRef>
              <c:f>'Audit Results'!$D$22</c:f>
              <c:strCache>
                <c:ptCount val="1"/>
                <c:pt idx="0">
                  <c:v>Approved - Above 80%</c:v>
                </c:pt>
              </c:strCache>
            </c:strRef>
          </c:tx>
          <c:spPr>
            <a:ln w="38100">
              <a:solidFill>
                <a:srgbClr val="92D050"/>
              </a:solidFill>
              <a:prstDash val="solid"/>
            </a:ln>
          </c:spPr>
          <c:marker>
            <c:spPr>
              <a:solidFill>
                <a:srgbClr val="92D050"/>
              </a:solidFill>
              <a:ln>
                <a:solidFill>
                  <a:srgbClr val="92D050"/>
                </a:solidFill>
              </a:ln>
            </c:spPr>
          </c:marker>
          <c:cat>
            <c:strRef>
              <c:extLst>
                <c:ext xmlns:c15="http://schemas.microsoft.com/office/drawing/2012/chart" uri="{02D57815-91ED-43cb-92C2-25804820EDAC}">
                  <c15:fullRef>
                    <c15:sqref>'Audit Results'!$B$8:$C$8</c15:sqref>
                  </c15:fullRef>
                </c:ext>
              </c:extLst>
              <c:f>'Audit Results'!$B$8</c:f>
              <c:strCache>
                <c:ptCount val="1"/>
                <c:pt idx="0">
                  <c:v>Counterfeit Electronics</c:v>
                </c:pt>
              </c:strCache>
            </c:strRef>
          </c:cat>
          <c:val>
            <c:numRef>
              <c:extLst>
                <c:ext xmlns:c15="http://schemas.microsoft.com/office/drawing/2012/chart" uri="{02D57815-91ED-43cb-92C2-25804820EDAC}">
                  <c15:fullRef>
                    <c15:sqref>'Audit Results'!$D$23:$D$30</c15:sqref>
                  </c15:fullRef>
                </c:ext>
              </c:extLst>
              <c:f>'Audit Results'!$D$23</c:f>
              <c:numCache>
                <c:formatCode>General</c:formatCode>
                <c:ptCount val="1"/>
                <c:pt idx="0">
                  <c:v>80</c:v>
                </c:pt>
              </c:numCache>
            </c:numRef>
          </c:val>
          <c:smooth val="0"/>
          <c:extLst>
            <c:ext xmlns:c16="http://schemas.microsoft.com/office/drawing/2014/chart" uri="{C3380CC4-5D6E-409C-BE32-E72D297353CC}">
              <c16:uniqueId val="{00000001-7486-476A-820D-070DF82BC088}"/>
            </c:ext>
          </c:extLst>
        </c:ser>
        <c:dLbls>
          <c:showLegendKey val="0"/>
          <c:showVal val="0"/>
          <c:showCatName val="0"/>
          <c:showSerName val="0"/>
          <c:showPercent val="0"/>
          <c:showBubbleSize val="0"/>
        </c:dLbls>
        <c:marker val="1"/>
        <c:smooth val="0"/>
        <c:axId val="287896728"/>
        <c:axId val="1"/>
      </c:lineChart>
      <c:catAx>
        <c:axId val="287896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10"/>
          <c:min val="0"/>
        </c:scaling>
        <c:delete val="0"/>
        <c:axPos val="l"/>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87896728"/>
        <c:crosses val="autoZero"/>
        <c:crossBetween val="between"/>
      </c:valAx>
      <c:spPr>
        <a:noFill/>
        <a:ln w="12700">
          <a:solidFill>
            <a:srgbClr val="808080"/>
          </a:solidFill>
          <a:prstDash val="solid"/>
        </a:ln>
      </c:spPr>
    </c:plotArea>
    <c:legend>
      <c:legendPos val="r"/>
      <c:layout>
        <c:manualLayout>
          <c:xMode val="edge"/>
          <c:yMode val="edge"/>
          <c:x val="0.27131807244369427"/>
          <c:y val="3.0360525260992938E-2"/>
          <c:w val="0.48385044885985301"/>
          <c:h val="8.7286510125354697E-2"/>
        </c:manualLayout>
      </c:layout>
      <c:overlay val="0"/>
      <c:spPr>
        <a:solidFill>
          <a:srgbClr val="808080"/>
        </a:solidFill>
        <a:ln w="3175">
          <a:solidFill>
            <a:srgbClr val="000000"/>
          </a:solidFill>
          <a:prstDash val="solid"/>
        </a:ln>
      </c:spPr>
      <c:txPr>
        <a:bodyPr/>
        <a:lstStyle/>
        <a:p>
          <a:pPr>
            <a:defRPr sz="520" b="1" i="0" u="none" strike="noStrike" baseline="0">
              <a:solidFill>
                <a:srgbClr val="FFFFFF"/>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561975</xdr:colOff>
      <xdr:row>1</xdr:row>
      <xdr:rowOff>95249</xdr:rowOff>
    </xdr:from>
    <xdr:to>
      <xdr:col>11</xdr:col>
      <xdr:colOff>124216</xdr:colOff>
      <xdr:row>5</xdr:row>
      <xdr:rowOff>145732</xdr:rowOff>
    </xdr:to>
    <xdr:pic>
      <xdr:nvPicPr>
        <xdr:cNvPr id="3" name="Picture 47" descr="untitled">
          <a:extLst>
            <a:ext uri="{FF2B5EF4-FFF2-40B4-BE49-F238E27FC236}">
              <a16:creationId xmlns:a16="http://schemas.microsoft.com/office/drawing/2014/main" id="{00000000-0008-0000-00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400049"/>
          <a:ext cx="781441" cy="831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19050</xdr:colOff>
      <xdr:row>8</xdr:row>
      <xdr:rowOff>114300</xdr:rowOff>
    </xdr:from>
    <xdr:to>
      <xdr:col>9</xdr:col>
      <xdr:colOff>732</xdr:colOff>
      <xdr:row>12</xdr:row>
      <xdr:rowOff>228600</xdr:rowOff>
    </xdr:to>
    <xdr:sp macro="" textlink="">
      <xdr:nvSpPr>
        <xdr:cNvPr id="2" name="AutoShape 8">
          <a:extLst>
            <a:ext uri="{FF2B5EF4-FFF2-40B4-BE49-F238E27FC236}">
              <a16:creationId xmlns:a16="http://schemas.microsoft.com/office/drawing/2014/main" id="{00000000-0008-0000-0100-000002000000}"/>
            </a:ext>
          </a:extLst>
        </xdr:cNvPr>
        <xdr:cNvSpPr>
          <a:spLocks noChangeArrowheads="1"/>
        </xdr:cNvSpPr>
      </xdr:nvSpPr>
      <xdr:spPr bwMode="auto">
        <a:xfrm>
          <a:off x="6276242" y="3147646"/>
          <a:ext cx="1571625" cy="759069"/>
        </a:xfrm>
        <a:prstGeom prst="downArrowCallout">
          <a:avLst>
            <a:gd name="adj1" fmla="val 29561"/>
            <a:gd name="adj2" fmla="val 29561"/>
            <a:gd name="adj3" fmla="val 16667"/>
            <a:gd name="adj4" fmla="val 66667"/>
          </a:avLst>
        </a:prstGeom>
        <a:solidFill>
          <a:srgbClr val="DDDDDD">
            <a:alpha val="50195"/>
          </a:srgbClr>
        </a:solidFill>
        <a:ln w="9525">
          <a:solidFill>
            <a:srgbClr val="000000"/>
          </a:solidFill>
          <a:miter lim="800000"/>
          <a:headEnd/>
          <a:tailEnd/>
        </a:ln>
      </xdr:spPr>
      <xdr:txBody>
        <a:bodyPr/>
        <a:lstStyle/>
        <a:p>
          <a:endParaRPr lang="en-US"/>
        </a:p>
      </xdr:txBody>
    </xdr:sp>
    <xdr:clientData/>
  </xdr:twoCellAnchor>
  <xdr:twoCellAnchor>
    <xdr:from>
      <xdr:col>0</xdr:col>
      <xdr:colOff>0</xdr:colOff>
      <xdr:row>16</xdr:row>
      <xdr:rowOff>6596</xdr:rowOff>
    </xdr:from>
    <xdr:to>
      <xdr:col>9</xdr:col>
      <xdr:colOff>0</xdr:colOff>
      <xdr:row>31</xdr:row>
      <xdr:rowOff>139213</xdr:rowOff>
    </xdr:to>
    <xdr:graphicFrame macro="">
      <xdr:nvGraphicFramePr>
        <xdr:cNvPr id="3" name="Chart 1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13</xdr:row>
      <xdr:rowOff>7328</xdr:rowOff>
    </xdr:from>
    <xdr:to>
      <xdr:col>6</xdr:col>
      <xdr:colOff>762000</xdr:colOff>
      <xdr:row>15</xdr:row>
      <xdr:rowOff>7327</xdr:rowOff>
    </xdr:to>
    <xdr:sp macro="" textlink="">
      <xdr:nvSpPr>
        <xdr:cNvPr id="5" name="Arrow: Right 4">
          <a:extLst>
            <a:ext uri="{FF2B5EF4-FFF2-40B4-BE49-F238E27FC236}">
              <a16:creationId xmlns:a16="http://schemas.microsoft.com/office/drawing/2014/main" id="{00000000-0008-0000-0100-000005000000}"/>
            </a:ext>
          </a:extLst>
        </xdr:cNvPr>
        <xdr:cNvSpPr/>
      </xdr:nvSpPr>
      <xdr:spPr>
        <a:xfrm>
          <a:off x="4212981" y="3971193"/>
          <a:ext cx="1545981" cy="410307"/>
        </a:xfrm>
        <a:prstGeom prst="rightArrow">
          <a:avLst/>
        </a:prstGeom>
        <a:solidFill>
          <a:schemeClr val="bg1">
            <a:lumMod val="8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1181100</xdr:colOff>
      <xdr:row>1</xdr:row>
      <xdr:rowOff>38100</xdr:rowOff>
    </xdr:from>
    <xdr:to>
      <xdr:col>8</xdr:col>
      <xdr:colOff>676275</xdr:colOff>
      <xdr:row>6</xdr:row>
      <xdr:rowOff>190500</xdr:rowOff>
    </xdr:to>
    <xdr:pic>
      <xdr:nvPicPr>
        <xdr:cNvPr id="3" name="Picture 16" descr="untitled">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25150" y="342900"/>
          <a:ext cx="10858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09D60E9-BA98-4FD9-A4F5-B740129B4FA0}" name="Table1" displayName="Table1" ref="A2:C15" totalsRowShown="0" headerRowDxfId="21" dataDxfId="20">
  <autoFilter ref="A2:C15" xr:uid="{CF3BDBF7-340D-4236-B717-D684B95BA981}"/>
  <sortState xmlns:xlrd2="http://schemas.microsoft.com/office/spreadsheetml/2017/richdata2" ref="A3:C15">
    <sortCondition ref="B2:B15"/>
  </sortState>
  <tableColumns count="3">
    <tableColumn id="1" xr3:uid="{84CBC1CC-C633-4736-B294-18F91A13E7C1}" name="Term" dataDxfId="19"/>
    <tableColumn id="2" xr3:uid="{E8F9201D-AE2E-42E8-B784-6FF8DCC1FC05}" name="Acronym" dataDxfId="18"/>
    <tableColumn id="3" xr3:uid="{56B74D85-296C-493D-959D-2F4D065E09B7}" name="Definition" dataDxfId="1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2354F-5A71-452A-A5E2-A3B288C08B82}">
  <sheetPr codeName="Sheet1">
    <tabColor rgb="FF00B0F0"/>
    <pageSetUpPr fitToPage="1"/>
  </sheetPr>
  <dimension ref="A1:L81"/>
  <sheetViews>
    <sheetView zoomScaleNormal="100" workbookViewId="0">
      <selection activeCell="D4" sqref="D4:I4"/>
    </sheetView>
  </sheetViews>
  <sheetFormatPr defaultRowHeight="15" x14ac:dyDescent="0.25"/>
  <cols>
    <col min="3" max="3" width="17.5703125" customWidth="1"/>
    <col min="4" max="4" width="12.85546875" customWidth="1"/>
    <col min="6" max="7" width="9.85546875" customWidth="1"/>
    <col min="8" max="8" width="18.85546875" customWidth="1"/>
  </cols>
  <sheetData>
    <row r="1" spans="1:12" ht="24" thickBot="1" x14ac:dyDescent="0.4">
      <c r="A1" s="211" t="s">
        <v>149</v>
      </c>
      <c r="B1" s="212"/>
      <c r="C1" s="212"/>
      <c r="D1" s="212"/>
      <c r="E1" s="212"/>
      <c r="F1" s="212"/>
      <c r="G1" s="213" t="s">
        <v>0</v>
      </c>
      <c r="H1" s="213"/>
      <c r="I1" s="213"/>
      <c r="J1" s="213"/>
      <c r="K1" s="213"/>
      <c r="L1" s="214"/>
    </row>
    <row r="2" spans="1:12" ht="15.75" customHeight="1" x14ac:dyDescent="0.25">
      <c r="A2" s="215" t="s">
        <v>1</v>
      </c>
      <c r="B2" s="216"/>
      <c r="C2" s="216"/>
      <c r="D2" s="221"/>
      <c r="E2" s="221"/>
      <c r="F2" s="221"/>
      <c r="G2" s="221"/>
      <c r="H2" s="221"/>
      <c r="I2" s="221"/>
      <c r="J2" s="160"/>
      <c r="K2" s="161"/>
      <c r="L2" s="162"/>
    </row>
    <row r="3" spans="1:12" ht="15.75" x14ac:dyDescent="0.25">
      <c r="A3" s="217" t="s">
        <v>2</v>
      </c>
      <c r="B3" s="218"/>
      <c r="C3" s="218"/>
      <c r="D3" s="210"/>
      <c r="E3" s="210"/>
      <c r="F3" s="210"/>
      <c r="G3" s="210"/>
      <c r="H3" s="210"/>
      <c r="I3" s="210"/>
      <c r="J3" s="18"/>
      <c r="K3" s="17"/>
      <c r="L3" s="19"/>
    </row>
    <row r="4" spans="1:12" x14ac:dyDescent="0.25">
      <c r="A4" s="219" t="s">
        <v>3</v>
      </c>
      <c r="B4" s="220"/>
      <c r="C4" s="220"/>
      <c r="D4" s="209"/>
      <c r="E4" s="209"/>
      <c r="F4" s="209"/>
      <c r="G4" s="209"/>
      <c r="H4" s="209"/>
      <c r="I4" s="209"/>
      <c r="J4" s="50"/>
      <c r="K4" s="17"/>
      <c r="L4" s="19"/>
    </row>
    <row r="5" spans="1:12" x14ac:dyDescent="0.25">
      <c r="A5" s="217" t="s">
        <v>4</v>
      </c>
      <c r="B5" s="218"/>
      <c r="C5" s="218"/>
      <c r="D5" s="210"/>
      <c r="E5" s="210"/>
      <c r="F5" s="210"/>
      <c r="G5" s="210"/>
      <c r="H5" s="210"/>
      <c r="I5" s="210"/>
      <c r="J5" s="49"/>
      <c r="K5" s="17"/>
      <c r="L5" s="19"/>
    </row>
    <row r="6" spans="1:12" ht="15.75" thickBot="1" x14ac:dyDescent="0.3">
      <c r="A6" s="21"/>
      <c r="B6" s="22"/>
      <c r="C6" s="22"/>
      <c r="D6" s="22"/>
      <c r="E6" s="23"/>
      <c r="F6" s="23"/>
      <c r="G6" s="23"/>
      <c r="H6" s="23"/>
      <c r="I6" s="23"/>
      <c r="J6" s="24"/>
      <c r="K6" s="23"/>
      <c r="L6" s="25"/>
    </row>
    <row r="7" spans="1:12" ht="18" x14ac:dyDescent="0.25">
      <c r="A7" s="222" t="s">
        <v>5</v>
      </c>
      <c r="B7" s="223"/>
      <c r="C7" s="223"/>
      <c r="D7" s="223"/>
      <c r="E7" s="223"/>
      <c r="F7" s="223"/>
      <c r="G7" s="223"/>
      <c r="H7" s="223"/>
      <c r="I7" s="223"/>
      <c r="J7" s="223"/>
      <c r="K7" s="223"/>
      <c r="L7" s="224"/>
    </row>
    <row r="8" spans="1:12" x14ac:dyDescent="0.25">
      <c r="A8" s="51"/>
      <c r="B8" s="52"/>
      <c r="C8" s="52"/>
      <c r="D8" s="52"/>
      <c r="E8" s="17"/>
      <c r="F8" s="17"/>
      <c r="G8" s="17"/>
      <c r="H8" s="17"/>
      <c r="I8" s="17"/>
      <c r="J8" s="53"/>
      <c r="K8" s="17"/>
      <c r="L8" s="19"/>
    </row>
    <row r="9" spans="1:12" ht="15" customHeight="1" x14ac:dyDescent="0.25">
      <c r="A9" s="26" t="s">
        <v>6</v>
      </c>
      <c r="B9" s="27"/>
      <c r="C9" s="27"/>
      <c r="D9" s="17"/>
      <c r="E9" s="27"/>
      <c r="F9" s="27"/>
      <c r="G9" s="27"/>
      <c r="H9" s="27"/>
      <c r="I9" s="27"/>
      <c r="J9" s="27"/>
      <c r="K9" s="17"/>
      <c r="L9" s="19"/>
    </row>
    <row r="10" spans="1:12" x14ac:dyDescent="0.25">
      <c r="A10" s="16"/>
      <c r="B10" s="29"/>
      <c r="C10" s="40" t="s">
        <v>7</v>
      </c>
      <c r="D10" s="255"/>
      <c r="E10" s="256"/>
      <c r="F10" s="256"/>
      <c r="G10" s="256"/>
      <c r="H10" s="256"/>
      <c r="I10" s="256"/>
      <c r="J10" s="256"/>
      <c r="K10" s="244"/>
      <c r="L10" s="19"/>
    </row>
    <row r="11" spans="1:12" x14ac:dyDescent="0.25">
      <c r="A11" s="16"/>
      <c r="B11" s="29"/>
      <c r="C11" s="40" t="s">
        <v>8</v>
      </c>
      <c r="D11" s="261"/>
      <c r="E11" s="261"/>
      <c r="F11" s="261"/>
      <c r="G11" s="179" t="s">
        <v>9</v>
      </c>
      <c r="H11" s="255"/>
      <c r="I11" s="256"/>
      <c r="J11" s="256"/>
      <c r="K11" s="264"/>
      <c r="L11" s="19"/>
    </row>
    <row r="12" spans="1:12" x14ac:dyDescent="0.25">
      <c r="A12" s="28"/>
      <c r="B12" s="27"/>
      <c r="C12" s="40" t="s">
        <v>10</v>
      </c>
      <c r="D12" s="255"/>
      <c r="E12" s="256"/>
      <c r="F12" s="256"/>
      <c r="G12" s="256"/>
      <c r="H12" s="256"/>
      <c r="I12" s="256"/>
      <c r="J12" s="256"/>
      <c r="K12" s="244"/>
      <c r="L12" s="19"/>
    </row>
    <row r="13" spans="1:12" ht="15.75" thickBot="1" x14ac:dyDescent="0.3">
      <c r="A13" s="28"/>
      <c r="B13" s="27"/>
      <c r="C13" s="40"/>
      <c r="D13" s="108"/>
      <c r="E13" s="108"/>
      <c r="F13" s="108"/>
      <c r="G13" s="108"/>
      <c r="H13" s="108"/>
      <c r="I13" s="108"/>
      <c r="J13" s="108"/>
      <c r="K13" s="109"/>
      <c r="L13" s="19"/>
    </row>
    <row r="14" spans="1:12" ht="15.75" thickBot="1" x14ac:dyDescent="0.3">
      <c r="A14" s="103"/>
      <c r="B14" s="103"/>
      <c r="C14" s="104"/>
      <c r="D14" s="105"/>
      <c r="E14" s="105"/>
      <c r="F14" s="105"/>
      <c r="G14" s="105"/>
      <c r="H14" s="105"/>
      <c r="I14" s="105"/>
      <c r="J14" s="105"/>
      <c r="K14" s="106"/>
      <c r="L14" s="107"/>
    </row>
    <row r="15" spans="1:12" x14ac:dyDescent="0.25">
      <c r="A15" s="26" t="s">
        <v>11</v>
      </c>
      <c r="B15" s="27"/>
      <c r="C15" s="27"/>
      <c r="D15" s="17"/>
      <c r="E15" s="27"/>
      <c r="F15" s="27"/>
      <c r="G15" s="27"/>
      <c r="H15" s="27"/>
      <c r="I15" s="27"/>
      <c r="J15" s="27"/>
      <c r="K15" s="17"/>
      <c r="L15" s="19"/>
    </row>
    <row r="16" spans="1:12" x14ac:dyDescent="0.25">
      <c r="A16" s="16"/>
      <c r="B16" s="29"/>
      <c r="C16" s="40" t="s">
        <v>12</v>
      </c>
      <c r="D16" s="255"/>
      <c r="E16" s="256"/>
      <c r="F16" s="256"/>
      <c r="G16" s="256"/>
      <c r="H16" s="256"/>
      <c r="I16" s="256"/>
      <c r="J16" s="256"/>
      <c r="K16" s="244"/>
      <c r="L16" s="19"/>
    </row>
    <row r="17" spans="1:12" x14ac:dyDescent="0.25">
      <c r="A17" s="16"/>
      <c r="B17" s="29"/>
      <c r="C17" s="40" t="s">
        <v>13</v>
      </c>
      <c r="D17" s="255"/>
      <c r="E17" s="256"/>
      <c r="F17" s="256"/>
      <c r="G17" s="256"/>
      <c r="H17" s="256"/>
      <c r="I17" s="256"/>
      <c r="J17" s="256"/>
      <c r="K17" s="244"/>
      <c r="L17" s="19"/>
    </row>
    <row r="18" spans="1:12" ht="15.75" thickBot="1" x14ac:dyDescent="0.3">
      <c r="A18" s="28"/>
      <c r="B18" s="27"/>
      <c r="C18" s="40"/>
      <c r="D18" s="108"/>
      <c r="E18" s="108"/>
      <c r="F18" s="108"/>
      <c r="G18" s="108"/>
      <c r="H18" s="108"/>
      <c r="I18" s="108"/>
      <c r="J18" s="108"/>
      <c r="K18" s="109"/>
      <c r="L18" s="19"/>
    </row>
    <row r="19" spans="1:12" ht="15.75" thickBot="1" x14ac:dyDescent="0.3">
      <c r="A19" s="103"/>
      <c r="B19" s="103"/>
      <c r="C19" s="104"/>
      <c r="D19" s="105"/>
      <c r="E19" s="105"/>
      <c r="F19" s="105"/>
      <c r="G19" s="105"/>
      <c r="H19" s="105"/>
      <c r="I19" s="105"/>
      <c r="J19" s="105"/>
      <c r="K19" s="106"/>
      <c r="L19" s="107"/>
    </row>
    <row r="20" spans="1:12" x14ac:dyDescent="0.25">
      <c r="A20" s="30" t="s">
        <v>14</v>
      </c>
      <c r="B20" s="17"/>
      <c r="C20" s="31"/>
      <c r="D20" s="17"/>
      <c r="E20" s="17"/>
      <c r="F20" s="17"/>
      <c r="G20" s="17"/>
      <c r="H20" s="17"/>
      <c r="I20" s="17"/>
      <c r="J20" s="17"/>
      <c r="K20" s="17"/>
      <c r="L20" s="19"/>
    </row>
    <row r="21" spans="1:12" x14ac:dyDescent="0.25">
      <c r="A21" s="16"/>
      <c r="B21" s="17"/>
      <c r="C21" s="178" t="s">
        <v>15</v>
      </c>
      <c r="D21" s="255"/>
      <c r="E21" s="256"/>
      <c r="F21" s="256"/>
      <c r="G21" s="256"/>
      <c r="H21" s="256"/>
      <c r="I21" s="256"/>
      <c r="J21" s="256"/>
      <c r="K21" s="264"/>
      <c r="L21" s="19"/>
    </row>
    <row r="22" spans="1:12" x14ac:dyDescent="0.25">
      <c r="A22" s="16"/>
      <c r="B22" s="17"/>
      <c r="C22" s="178" t="s">
        <v>16</v>
      </c>
      <c r="D22" s="255"/>
      <c r="E22" s="256"/>
      <c r="F22" s="256"/>
      <c r="G22" s="256"/>
      <c r="H22" s="256"/>
      <c r="I22" s="256"/>
      <c r="J22" s="256"/>
      <c r="K22" s="257"/>
      <c r="L22" s="19"/>
    </row>
    <row r="23" spans="1:12" x14ac:dyDescent="0.25">
      <c r="A23" s="16"/>
      <c r="B23" s="17"/>
      <c r="C23" s="178" t="s">
        <v>17</v>
      </c>
      <c r="D23" s="258"/>
      <c r="E23" s="259"/>
      <c r="F23" s="259"/>
      <c r="G23" s="259"/>
      <c r="H23" s="259"/>
      <c r="I23" s="260"/>
      <c r="J23" s="260"/>
      <c r="K23" s="257"/>
      <c r="L23" s="19"/>
    </row>
    <row r="24" spans="1:12" x14ac:dyDescent="0.25">
      <c r="A24" s="16"/>
      <c r="B24" s="97"/>
      <c r="C24" s="178" t="s">
        <v>18</v>
      </c>
      <c r="D24" s="252"/>
      <c r="E24" s="253"/>
      <c r="F24" s="254"/>
      <c r="G24" s="20" t="s">
        <v>19</v>
      </c>
      <c r="H24" s="261"/>
      <c r="I24" s="261"/>
      <c r="J24" s="261"/>
      <c r="K24" s="262"/>
      <c r="L24" s="19"/>
    </row>
    <row r="25" spans="1:12" x14ac:dyDescent="0.25">
      <c r="A25" s="16"/>
      <c r="B25" s="97"/>
      <c r="C25" s="178" t="s">
        <v>20</v>
      </c>
      <c r="D25" s="252"/>
      <c r="E25" s="253"/>
      <c r="F25" s="254"/>
      <c r="G25" s="147"/>
      <c r="H25" s="147"/>
      <c r="I25" s="147"/>
      <c r="J25" s="147"/>
      <c r="K25" s="147"/>
      <c r="L25" s="19"/>
    </row>
    <row r="26" spans="1:12" x14ac:dyDescent="0.25">
      <c r="A26" s="16"/>
      <c r="B26" s="97"/>
      <c r="C26" s="178" t="s">
        <v>21</v>
      </c>
      <c r="D26" s="252"/>
      <c r="E26" s="253"/>
      <c r="F26" s="254"/>
      <c r="G26" s="179" t="s">
        <v>19</v>
      </c>
      <c r="H26" s="255"/>
      <c r="I26" s="256"/>
      <c r="J26" s="256"/>
      <c r="K26" s="257"/>
      <c r="L26" s="19"/>
    </row>
    <row r="27" spans="1:12" x14ac:dyDescent="0.25">
      <c r="A27" s="16"/>
      <c r="B27" s="97"/>
      <c r="C27" s="178" t="s">
        <v>21</v>
      </c>
      <c r="D27" s="252"/>
      <c r="E27" s="253"/>
      <c r="F27" s="254"/>
      <c r="G27" s="179" t="s">
        <v>19</v>
      </c>
      <c r="H27" s="255"/>
      <c r="I27" s="256"/>
      <c r="J27" s="256"/>
      <c r="K27" s="257"/>
      <c r="L27" s="19"/>
    </row>
    <row r="28" spans="1:12" x14ac:dyDescent="0.25">
      <c r="A28" s="16"/>
      <c r="B28" s="97"/>
      <c r="C28" s="178" t="s">
        <v>21</v>
      </c>
      <c r="D28" s="252"/>
      <c r="E28" s="253"/>
      <c r="F28" s="254"/>
      <c r="G28" s="179" t="s">
        <v>19</v>
      </c>
      <c r="H28" s="255"/>
      <c r="I28" s="256"/>
      <c r="J28" s="256"/>
      <c r="K28" s="257"/>
      <c r="L28" s="19"/>
    </row>
    <row r="29" spans="1:12" x14ac:dyDescent="0.25">
      <c r="A29" s="16"/>
      <c r="B29" s="97"/>
      <c r="C29" s="178" t="s">
        <v>21</v>
      </c>
      <c r="D29" s="252"/>
      <c r="E29" s="253"/>
      <c r="F29" s="254"/>
      <c r="G29" s="179" t="s">
        <v>19</v>
      </c>
      <c r="H29" s="255"/>
      <c r="I29" s="256"/>
      <c r="J29" s="256"/>
      <c r="K29" s="257"/>
      <c r="L29" s="19"/>
    </row>
    <row r="30" spans="1:12" x14ac:dyDescent="0.25">
      <c r="A30" s="32"/>
      <c r="B30" s="97"/>
      <c r="C30" s="178" t="s">
        <v>22</v>
      </c>
      <c r="D30" s="252"/>
      <c r="E30" s="254"/>
      <c r="F30" s="248" t="s">
        <v>23</v>
      </c>
      <c r="G30" s="249"/>
      <c r="H30" s="255"/>
      <c r="I30" s="256"/>
      <c r="J30" s="256"/>
      <c r="K30" s="257"/>
      <c r="L30" s="19"/>
    </row>
    <row r="31" spans="1:12" ht="15.75" thickBot="1" x14ac:dyDescent="0.3">
      <c r="A31" s="32"/>
      <c r="B31" s="97"/>
      <c r="C31" s="178"/>
      <c r="D31" s="113"/>
      <c r="E31" s="113"/>
      <c r="F31" s="97"/>
      <c r="G31" s="20"/>
      <c r="H31" s="110"/>
      <c r="I31" s="110"/>
      <c r="J31" s="110"/>
      <c r="K31" s="109"/>
      <c r="L31" s="19"/>
    </row>
    <row r="32" spans="1:12" ht="15.75" thickBot="1" x14ac:dyDescent="0.3">
      <c r="A32" s="39"/>
      <c r="B32" s="100"/>
      <c r="C32" s="101"/>
      <c r="D32" s="102"/>
      <c r="E32" s="102"/>
      <c r="F32" s="102"/>
      <c r="G32" s="102"/>
      <c r="H32" s="102"/>
      <c r="I32" s="102"/>
      <c r="J32" s="102"/>
      <c r="K32" s="39"/>
      <c r="L32" s="39"/>
    </row>
    <row r="33" spans="1:12" x14ac:dyDescent="0.25">
      <c r="A33" s="33" t="s">
        <v>24</v>
      </c>
      <c r="B33" s="97"/>
      <c r="C33" s="31"/>
      <c r="D33" s="97"/>
      <c r="E33" s="97"/>
      <c r="F33" s="97"/>
      <c r="G33" s="97"/>
      <c r="H33" s="97"/>
      <c r="I33" s="97"/>
      <c r="J33" s="17"/>
      <c r="K33" s="17"/>
      <c r="L33" s="19"/>
    </row>
    <row r="34" spans="1:12" x14ac:dyDescent="0.25">
      <c r="A34" s="265" t="s">
        <v>25</v>
      </c>
      <c r="B34" s="266"/>
      <c r="C34" s="267"/>
      <c r="D34" s="273"/>
      <c r="E34" s="273"/>
      <c r="F34" s="273"/>
      <c r="G34" s="20"/>
      <c r="H34" s="178" t="s">
        <v>26</v>
      </c>
      <c r="I34" s="269"/>
      <c r="J34" s="269"/>
      <c r="K34" s="269"/>
      <c r="L34" s="19"/>
    </row>
    <row r="35" spans="1:12" x14ac:dyDescent="0.25">
      <c r="A35" s="265" t="s">
        <v>27</v>
      </c>
      <c r="B35" s="266"/>
      <c r="C35" s="267"/>
      <c r="D35" s="270"/>
      <c r="E35" s="271"/>
      <c r="F35" s="272"/>
      <c r="G35" s="20"/>
      <c r="H35" s="145"/>
      <c r="I35" s="269"/>
      <c r="J35" s="269"/>
      <c r="K35" s="269"/>
      <c r="L35" s="19"/>
    </row>
    <row r="36" spans="1:12" x14ac:dyDescent="0.25">
      <c r="A36" s="265" t="s">
        <v>28</v>
      </c>
      <c r="B36" s="266"/>
      <c r="C36" s="267"/>
      <c r="D36" s="263"/>
      <c r="E36" s="263"/>
      <c r="F36" s="263"/>
      <c r="G36" s="34"/>
      <c r="H36" s="178"/>
      <c r="I36" s="269"/>
      <c r="J36" s="269"/>
      <c r="K36" s="269"/>
      <c r="L36" s="19"/>
    </row>
    <row r="37" spans="1:12" x14ac:dyDescent="0.25">
      <c r="A37" s="177"/>
      <c r="B37" s="178"/>
      <c r="C37" s="178"/>
      <c r="D37" s="148"/>
      <c r="E37" s="148"/>
      <c r="F37" s="148"/>
      <c r="G37" s="34"/>
      <c r="H37" s="178"/>
      <c r="I37" s="149"/>
      <c r="J37" s="149"/>
      <c r="K37" s="149"/>
      <c r="L37" s="19"/>
    </row>
    <row r="38" spans="1:12" x14ac:dyDescent="0.25">
      <c r="A38" s="16"/>
      <c r="B38" s="97"/>
      <c r="C38" s="178" t="s">
        <v>29</v>
      </c>
      <c r="D38" s="261"/>
      <c r="E38" s="261"/>
      <c r="F38" s="261"/>
      <c r="G38" s="97"/>
      <c r="H38" s="178" t="s">
        <v>30</v>
      </c>
      <c r="I38" s="268"/>
      <c r="J38" s="268"/>
      <c r="K38" s="268"/>
      <c r="L38" s="19"/>
    </row>
    <row r="39" spans="1:12" ht="15.75" thickBot="1" x14ac:dyDescent="0.3">
      <c r="A39" s="35"/>
      <c r="B39" s="36"/>
      <c r="C39" s="37"/>
      <c r="D39" s="38"/>
      <c r="E39" s="38"/>
      <c r="F39" s="38"/>
      <c r="G39" s="38"/>
      <c r="H39" s="38"/>
      <c r="I39" s="38"/>
      <c r="J39" s="38"/>
      <c r="K39" s="23"/>
      <c r="L39" s="25"/>
    </row>
    <row r="40" spans="1:12" ht="15.75" thickBot="1" x14ac:dyDescent="0.3">
      <c r="A40" s="39"/>
      <c r="B40" s="100"/>
      <c r="C40" s="101"/>
      <c r="D40" s="102"/>
      <c r="E40" s="102"/>
      <c r="F40" s="102"/>
      <c r="G40" s="102"/>
      <c r="H40" s="102"/>
      <c r="I40" s="102"/>
      <c r="J40" s="102"/>
      <c r="K40" s="39"/>
      <c r="L40" s="39"/>
    </row>
    <row r="41" spans="1:12" x14ac:dyDescent="0.25">
      <c r="A41" s="33" t="s">
        <v>31</v>
      </c>
      <c r="B41" s="97"/>
      <c r="C41" s="31"/>
      <c r="D41" s="97"/>
      <c r="E41" s="97"/>
      <c r="F41" s="97"/>
      <c r="G41" s="97"/>
      <c r="H41" s="97"/>
      <c r="I41" s="97"/>
      <c r="J41" s="17"/>
      <c r="K41" s="17"/>
      <c r="L41" s="19"/>
    </row>
    <row r="42" spans="1:12" x14ac:dyDescent="0.25">
      <c r="A42" s="265" t="s">
        <v>32</v>
      </c>
      <c r="B42" s="266"/>
      <c r="C42" s="267"/>
      <c r="D42" s="242"/>
      <c r="E42" s="243"/>
      <c r="F42" s="243"/>
      <c r="G42" s="247"/>
      <c r="H42" s="247"/>
      <c r="I42" s="247"/>
      <c r="J42" s="247"/>
      <c r="K42" s="244"/>
      <c r="L42" s="19"/>
    </row>
    <row r="43" spans="1:12" x14ac:dyDescent="0.25">
      <c r="A43" s="265" t="s">
        <v>33</v>
      </c>
      <c r="B43" s="266"/>
      <c r="C43" s="267"/>
      <c r="D43" s="242"/>
      <c r="E43" s="243"/>
      <c r="F43" s="243"/>
      <c r="G43" s="243"/>
      <c r="H43" s="243"/>
      <c r="I43" s="243"/>
      <c r="J43" s="243"/>
      <c r="K43" s="244"/>
      <c r="L43" s="19"/>
    </row>
    <row r="44" spans="1:12" x14ac:dyDescent="0.25">
      <c r="A44" s="265" t="s">
        <v>34</v>
      </c>
      <c r="B44" s="266"/>
      <c r="C44" s="267"/>
      <c r="D44" s="274"/>
      <c r="E44" s="274"/>
      <c r="F44" s="274"/>
      <c r="G44" s="275"/>
      <c r="H44" s="41" t="s">
        <v>35</v>
      </c>
      <c r="I44" s="242"/>
      <c r="J44" s="247"/>
      <c r="K44" s="244"/>
      <c r="L44" s="19"/>
    </row>
    <row r="45" spans="1:12" x14ac:dyDescent="0.25">
      <c r="A45" s="16"/>
      <c r="B45" s="97"/>
      <c r="C45" s="178"/>
      <c r="D45" s="250"/>
      <c r="E45" s="250"/>
      <c r="F45" s="250"/>
      <c r="G45" s="251"/>
      <c r="H45" s="41" t="s">
        <v>35</v>
      </c>
      <c r="I45" s="242"/>
      <c r="J45" s="247"/>
      <c r="K45" s="244"/>
      <c r="L45" s="19"/>
    </row>
    <row r="46" spans="1:12" x14ac:dyDescent="0.25">
      <c r="A46" s="16"/>
      <c r="B46" s="97"/>
      <c r="C46" s="178"/>
      <c r="D46" s="250"/>
      <c r="E46" s="250"/>
      <c r="F46" s="250"/>
      <c r="G46" s="251"/>
      <c r="H46" s="41" t="s">
        <v>35</v>
      </c>
      <c r="I46" s="242"/>
      <c r="J46" s="247"/>
      <c r="K46" s="244"/>
      <c r="L46" s="19"/>
    </row>
    <row r="47" spans="1:12" x14ac:dyDescent="0.25">
      <c r="A47" s="16"/>
      <c r="B47" s="97"/>
      <c r="C47" s="178"/>
      <c r="D47" s="250"/>
      <c r="E47" s="250"/>
      <c r="F47" s="250"/>
      <c r="G47" s="251"/>
      <c r="H47" s="41" t="s">
        <v>35</v>
      </c>
      <c r="I47" s="242"/>
      <c r="J47" s="247"/>
      <c r="K47" s="244"/>
      <c r="L47" s="19"/>
    </row>
    <row r="48" spans="1:12" x14ac:dyDescent="0.25">
      <c r="A48" s="16"/>
      <c r="B48" s="97"/>
      <c r="C48" s="31"/>
      <c r="D48" s="250"/>
      <c r="E48" s="250"/>
      <c r="F48" s="250"/>
      <c r="G48" s="251"/>
      <c r="H48" s="41" t="s">
        <v>35</v>
      </c>
      <c r="I48" s="242"/>
      <c r="J48" s="247"/>
      <c r="K48" s="244"/>
      <c r="L48" s="19"/>
    </row>
    <row r="49" spans="1:12" x14ac:dyDescent="0.25">
      <c r="A49" s="16"/>
      <c r="B49" s="97"/>
      <c r="C49" s="31"/>
      <c r="D49" s="111"/>
      <c r="E49" s="111"/>
      <c r="F49" s="111"/>
      <c r="G49" s="112"/>
      <c r="H49" s="41"/>
      <c r="I49" s="110"/>
      <c r="J49" s="109"/>
      <c r="K49" s="109"/>
      <c r="L49" s="19"/>
    </row>
    <row r="50" spans="1:12" x14ac:dyDescent="0.25">
      <c r="A50" s="16"/>
      <c r="B50" s="97"/>
      <c r="C50" s="178"/>
      <c r="D50" s="234" t="s">
        <v>36</v>
      </c>
      <c r="E50" s="234"/>
      <c r="F50" s="234" t="s">
        <v>37</v>
      </c>
      <c r="G50" s="234"/>
      <c r="H50" s="179" t="s">
        <v>38</v>
      </c>
      <c r="I50" s="146"/>
      <c r="J50" s="17"/>
      <c r="K50" s="17"/>
      <c r="L50" s="19"/>
    </row>
    <row r="51" spans="1:12" x14ac:dyDescent="0.25">
      <c r="A51" s="16"/>
      <c r="B51" s="97"/>
      <c r="C51" s="178" t="s">
        <v>39</v>
      </c>
      <c r="D51" s="235"/>
      <c r="E51" s="235"/>
      <c r="F51" s="235"/>
      <c r="G51" s="235"/>
      <c r="H51" s="154"/>
      <c r="I51" s="155"/>
      <c r="J51" s="17"/>
      <c r="K51" s="17"/>
      <c r="L51" s="19"/>
    </row>
    <row r="52" spans="1:12" ht="15.75" thickBot="1" x14ac:dyDescent="0.3">
      <c r="A52" s="16"/>
      <c r="B52" s="97"/>
      <c r="C52" s="31"/>
      <c r="D52" s="111"/>
      <c r="E52" s="111"/>
      <c r="F52" s="111"/>
      <c r="G52" s="112"/>
      <c r="H52" s="41"/>
      <c r="I52" s="110"/>
      <c r="J52" s="109"/>
      <c r="K52" s="109"/>
      <c r="L52" s="19"/>
    </row>
    <row r="53" spans="1:12" ht="15.75" thickBot="1" x14ac:dyDescent="0.3">
      <c r="A53" s="163"/>
      <c r="B53" s="164"/>
      <c r="C53" s="165"/>
      <c r="D53" s="166"/>
      <c r="E53" s="166"/>
      <c r="F53" s="166"/>
      <c r="G53" s="166"/>
      <c r="H53" s="166"/>
      <c r="I53" s="166"/>
      <c r="J53" s="166"/>
      <c r="K53" s="163"/>
      <c r="L53" s="163"/>
    </row>
    <row r="54" spans="1:12" x14ac:dyDescent="0.25">
      <c r="A54" s="167" t="s">
        <v>40</v>
      </c>
      <c r="B54" s="168"/>
      <c r="C54" s="169"/>
      <c r="D54" s="168"/>
      <c r="E54" s="168"/>
      <c r="F54" s="168"/>
      <c r="G54" s="168"/>
      <c r="H54" s="168"/>
      <c r="I54" s="168"/>
      <c r="J54" s="161"/>
      <c r="K54" s="161"/>
      <c r="L54" s="162"/>
    </row>
    <row r="55" spans="1:12" x14ac:dyDescent="0.25">
      <c r="A55" s="16"/>
      <c r="B55" s="97"/>
      <c r="C55" s="178" t="s">
        <v>41</v>
      </c>
      <c r="D55" s="240"/>
      <c r="E55" s="241"/>
      <c r="F55" s="20"/>
      <c r="G55" s="20" t="s">
        <v>42</v>
      </c>
      <c r="H55" s="242"/>
      <c r="I55" s="243"/>
      <c r="J55" s="243"/>
      <c r="K55" s="244"/>
      <c r="L55" s="19"/>
    </row>
    <row r="56" spans="1:12" x14ac:dyDescent="0.25">
      <c r="A56" s="16"/>
      <c r="B56" s="97"/>
      <c r="C56" s="178" t="s">
        <v>43</v>
      </c>
      <c r="D56" s="240"/>
      <c r="E56" s="241"/>
      <c r="F56" s="20"/>
      <c r="G56" s="20" t="s">
        <v>42</v>
      </c>
      <c r="H56" s="242"/>
      <c r="I56" s="243"/>
      <c r="J56" s="243"/>
      <c r="K56" s="244"/>
      <c r="L56" s="19"/>
    </row>
    <row r="57" spans="1:12" x14ac:dyDescent="0.25">
      <c r="A57" s="16"/>
      <c r="B57" s="97"/>
      <c r="C57" s="178" t="s">
        <v>44</v>
      </c>
      <c r="D57" s="242"/>
      <c r="E57" s="243"/>
      <c r="F57" s="243"/>
      <c r="G57" s="243"/>
      <c r="H57" s="243"/>
      <c r="I57" s="243"/>
      <c r="J57" s="243"/>
      <c r="K57" s="244"/>
      <c r="L57" s="19"/>
    </row>
    <row r="58" spans="1:12" x14ac:dyDescent="0.25">
      <c r="A58" s="16"/>
      <c r="B58" s="97"/>
      <c r="C58" s="31"/>
      <c r="D58" s="245"/>
      <c r="E58" s="245"/>
      <c r="F58" s="245"/>
      <c r="G58" s="245"/>
      <c r="H58" s="245"/>
      <c r="I58" s="245"/>
      <c r="J58" s="245"/>
      <c r="K58" s="17"/>
      <c r="L58" s="19"/>
    </row>
    <row r="59" spans="1:12" x14ac:dyDescent="0.25">
      <c r="A59" s="16"/>
      <c r="B59" s="97"/>
      <c r="C59" s="178"/>
      <c r="D59" s="234" t="s">
        <v>36</v>
      </c>
      <c r="E59" s="234"/>
      <c r="F59" s="234" t="s">
        <v>37</v>
      </c>
      <c r="G59" s="234"/>
      <c r="H59" s="234" t="s">
        <v>38</v>
      </c>
      <c r="I59" s="234"/>
      <c r="J59" s="17"/>
      <c r="K59" s="17"/>
      <c r="L59" s="19"/>
    </row>
    <row r="60" spans="1:12" x14ac:dyDescent="0.25">
      <c r="A60" s="16"/>
      <c r="B60" s="97"/>
      <c r="C60" s="178" t="s">
        <v>45</v>
      </c>
      <c r="D60" s="235"/>
      <c r="E60" s="235"/>
      <c r="F60" s="235"/>
      <c r="G60" s="235"/>
      <c r="H60" s="235"/>
      <c r="I60" s="235"/>
      <c r="J60" s="17"/>
      <c r="K60" s="17"/>
      <c r="L60" s="19"/>
    </row>
    <row r="61" spans="1:12" x14ac:dyDescent="0.25">
      <c r="A61" s="16"/>
      <c r="B61" s="97"/>
      <c r="C61" s="31"/>
      <c r="D61" s="97"/>
      <c r="E61" s="97"/>
      <c r="F61" s="97"/>
      <c r="G61" s="97"/>
      <c r="H61" s="97"/>
      <c r="I61" s="97"/>
      <c r="J61" s="17"/>
      <c r="K61" s="17"/>
      <c r="L61" s="19"/>
    </row>
    <row r="62" spans="1:12" x14ac:dyDescent="0.25">
      <c r="A62" s="16"/>
      <c r="B62" s="97"/>
      <c r="C62" s="178"/>
      <c r="D62" s="234" t="s">
        <v>36</v>
      </c>
      <c r="E62" s="234"/>
      <c r="F62" s="234" t="s">
        <v>37</v>
      </c>
      <c r="G62" s="234"/>
      <c r="H62" s="234" t="s">
        <v>38</v>
      </c>
      <c r="I62" s="234"/>
      <c r="J62" s="17"/>
      <c r="K62" s="17"/>
      <c r="L62" s="19"/>
    </row>
    <row r="63" spans="1:12" x14ac:dyDescent="0.25">
      <c r="A63" s="16"/>
      <c r="B63" s="97"/>
      <c r="C63" s="178" t="s">
        <v>46</v>
      </c>
      <c r="D63" s="235"/>
      <c r="E63" s="235"/>
      <c r="F63" s="235"/>
      <c r="G63" s="235"/>
      <c r="H63" s="235"/>
      <c r="I63" s="235"/>
      <c r="J63" s="17"/>
      <c r="K63" s="17"/>
      <c r="L63" s="19"/>
    </row>
    <row r="64" spans="1:12" ht="15.75" thickBot="1" x14ac:dyDescent="0.3">
      <c r="A64" s="35"/>
      <c r="B64" s="36"/>
      <c r="C64" s="37"/>
      <c r="D64" s="170"/>
      <c r="E64" s="170"/>
      <c r="F64" s="170"/>
      <c r="G64" s="170"/>
      <c r="H64" s="170"/>
      <c r="I64" s="170"/>
      <c r="J64" s="23"/>
      <c r="K64" s="23"/>
      <c r="L64" s="25"/>
    </row>
    <row r="65" spans="1:12" ht="15.75" thickBot="1" x14ac:dyDescent="0.3">
      <c r="A65" s="39"/>
      <c r="B65" s="100"/>
      <c r="C65" s="101"/>
      <c r="D65" s="102"/>
      <c r="E65" s="102"/>
      <c r="F65" s="102"/>
      <c r="G65" s="102"/>
      <c r="H65" s="102"/>
      <c r="I65" s="102"/>
      <c r="J65" s="102"/>
      <c r="K65" s="39"/>
      <c r="L65" s="39"/>
    </row>
    <row r="66" spans="1:12" x14ac:dyDescent="0.25">
      <c r="A66" s="33" t="s">
        <v>47</v>
      </c>
      <c r="B66" s="97"/>
      <c r="C66" s="31"/>
      <c r="D66" s="97"/>
      <c r="E66" s="97"/>
      <c r="F66" s="97"/>
      <c r="G66" s="97"/>
      <c r="H66" s="97"/>
      <c r="I66" s="97"/>
      <c r="J66" s="17"/>
      <c r="K66" s="17"/>
      <c r="L66" s="19"/>
    </row>
    <row r="67" spans="1:12" x14ac:dyDescent="0.25">
      <c r="A67" s="16"/>
      <c r="B67" s="97"/>
      <c r="C67" s="20" t="s">
        <v>48</v>
      </c>
      <c r="D67" s="246"/>
      <c r="E67" s="247"/>
      <c r="F67" s="247"/>
      <c r="G67" s="247"/>
      <c r="H67" s="247"/>
      <c r="I67" s="247"/>
      <c r="J67" s="247"/>
      <c r="K67" s="244"/>
      <c r="L67" s="19"/>
    </row>
    <row r="68" spans="1:12" x14ac:dyDescent="0.25">
      <c r="A68" s="16"/>
      <c r="B68" s="97"/>
      <c r="C68" s="20" t="s">
        <v>49</v>
      </c>
      <c r="D68" s="246"/>
      <c r="E68" s="247"/>
      <c r="F68" s="247"/>
      <c r="G68" s="247"/>
      <c r="H68" s="247"/>
      <c r="I68" s="247"/>
      <c r="J68" s="247"/>
      <c r="K68" s="244"/>
      <c r="L68" s="19"/>
    </row>
    <row r="69" spans="1:12" x14ac:dyDescent="0.25">
      <c r="A69" s="16"/>
      <c r="B69" s="97"/>
      <c r="C69" s="20" t="s">
        <v>50</v>
      </c>
      <c r="D69" s="232"/>
      <c r="E69" s="233"/>
      <c r="F69" s="233"/>
      <c r="G69" s="233"/>
      <c r="H69" s="233"/>
      <c r="I69" s="233"/>
      <c r="J69" s="233"/>
      <c r="K69" s="233"/>
      <c r="L69" s="19"/>
    </row>
    <row r="70" spans="1:12" ht="15.75" thickBot="1" x14ac:dyDescent="0.3">
      <c r="A70" s="35"/>
      <c r="B70" s="36"/>
      <c r="C70" s="150"/>
      <c r="D70" s="151"/>
      <c r="E70" s="152"/>
      <c r="F70" s="152"/>
      <c r="G70" s="152"/>
      <c r="H70" s="152"/>
      <c r="I70" s="152"/>
      <c r="J70" s="152"/>
      <c r="K70" s="152"/>
      <c r="L70" s="25"/>
    </row>
    <row r="71" spans="1:12" x14ac:dyDescent="0.25">
      <c r="A71" s="236"/>
      <c r="B71" s="236"/>
      <c r="C71" s="236"/>
      <c r="D71" s="236"/>
      <c r="E71" s="236"/>
      <c r="F71" s="236"/>
      <c r="G71" s="236"/>
      <c r="H71" s="236"/>
      <c r="I71" s="236"/>
      <c r="J71" s="236"/>
      <c r="K71" s="236"/>
      <c r="L71" s="236"/>
    </row>
    <row r="72" spans="1:12" ht="18" x14ac:dyDescent="0.25">
      <c r="A72" s="237" t="s">
        <v>51</v>
      </c>
      <c r="B72" s="237"/>
      <c r="C72" s="237"/>
      <c r="D72" s="238"/>
      <c r="E72" s="238"/>
      <c r="F72" s="238"/>
      <c r="G72" s="238"/>
      <c r="H72" s="238"/>
      <c r="I72" s="238"/>
      <c r="J72" s="238"/>
      <c r="K72" s="238"/>
      <c r="L72" s="239"/>
    </row>
    <row r="73" spans="1:12" x14ac:dyDescent="0.25">
      <c r="A73" s="228" t="s">
        <v>52</v>
      </c>
      <c r="B73" s="229"/>
      <c r="C73" s="230"/>
      <c r="D73" s="228" t="s">
        <v>53</v>
      </c>
      <c r="E73" s="230"/>
      <c r="F73" s="228" t="s">
        <v>54</v>
      </c>
      <c r="G73" s="230"/>
      <c r="H73" s="42" t="s">
        <v>55</v>
      </c>
      <c r="I73" s="228" t="s">
        <v>56</v>
      </c>
      <c r="J73" s="230"/>
      <c r="K73" s="228" t="s">
        <v>57</v>
      </c>
      <c r="L73" s="231"/>
    </row>
    <row r="74" spans="1:12" x14ac:dyDescent="0.25">
      <c r="A74" s="225"/>
      <c r="B74" s="226"/>
      <c r="C74" s="227"/>
      <c r="D74" s="225"/>
      <c r="E74" s="227"/>
      <c r="F74" s="225"/>
      <c r="G74" s="227"/>
      <c r="H74" s="43"/>
      <c r="I74" s="225"/>
      <c r="J74" s="227"/>
      <c r="K74" s="225"/>
      <c r="L74" s="227"/>
    </row>
    <row r="75" spans="1:12" x14ac:dyDescent="0.25">
      <c r="A75" s="225"/>
      <c r="B75" s="226"/>
      <c r="C75" s="227"/>
      <c r="D75" s="225"/>
      <c r="E75" s="227"/>
      <c r="F75" s="225"/>
      <c r="G75" s="227"/>
      <c r="H75" s="43"/>
      <c r="I75" s="225"/>
      <c r="J75" s="227"/>
      <c r="K75" s="225"/>
      <c r="L75" s="227"/>
    </row>
    <row r="76" spans="1:12" x14ac:dyDescent="0.25">
      <c r="A76" s="225"/>
      <c r="B76" s="226"/>
      <c r="C76" s="227"/>
      <c r="D76" s="225"/>
      <c r="E76" s="227"/>
      <c r="F76" s="225"/>
      <c r="G76" s="227"/>
      <c r="H76" s="43"/>
      <c r="I76" s="225"/>
      <c r="J76" s="227"/>
      <c r="K76" s="225"/>
      <c r="L76" s="227"/>
    </row>
    <row r="77" spans="1:12" x14ac:dyDescent="0.25">
      <c r="A77" s="225"/>
      <c r="B77" s="226"/>
      <c r="C77" s="227"/>
      <c r="D77" s="225"/>
      <c r="E77" s="227"/>
      <c r="F77" s="225"/>
      <c r="G77" s="227"/>
      <c r="H77" s="43"/>
      <c r="I77" s="225"/>
      <c r="J77" s="227"/>
      <c r="K77" s="225"/>
      <c r="L77" s="227"/>
    </row>
    <row r="78" spans="1:12" x14ac:dyDescent="0.25">
      <c r="A78" s="225"/>
      <c r="B78" s="226"/>
      <c r="C78" s="227"/>
      <c r="D78" s="225"/>
      <c r="E78" s="227"/>
      <c r="F78" s="225"/>
      <c r="G78" s="227"/>
      <c r="H78" s="43"/>
      <c r="I78" s="225"/>
      <c r="J78" s="227"/>
      <c r="K78" s="225"/>
      <c r="L78" s="227"/>
    </row>
    <row r="79" spans="1:12" x14ac:dyDescent="0.25">
      <c r="A79" s="225"/>
      <c r="B79" s="226"/>
      <c r="C79" s="227"/>
      <c r="D79" s="225"/>
      <c r="E79" s="227"/>
      <c r="F79" s="225"/>
      <c r="G79" s="227"/>
      <c r="H79" s="43"/>
      <c r="I79" s="225"/>
      <c r="J79" s="227"/>
      <c r="K79" s="225"/>
      <c r="L79" s="227"/>
    </row>
    <row r="80" spans="1:12" x14ac:dyDescent="0.25">
      <c r="A80" s="225"/>
      <c r="B80" s="226"/>
      <c r="C80" s="227"/>
      <c r="D80" s="225"/>
      <c r="E80" s="227"/>
      <c r="F80" s="225"/>
      <c r="G80" s="227"/>
      <c r="H80" s="43"/>
      <c r="I80" s="225"/>
      <c r="J80" s="227"/>
      <c r="K80" s="225"/>
      <c r="L80" s="227"/>
    </row>
    <row r="81" spans="1:12" x14ac:dyDescent="0.25">
      <c r="A81" s="225"/>
      <c r="B81" s="226"/>
      <c r="C81" s="227"/>
      <c r="D81" s="225"/>
      <c r="E81" s="227"/>
      <c r="F81" s="225"/>
      <c r="G81" s="227"/>
      <c r="H81" s="43"/>
      <c r="I81" s="225"/>
      <c r="J81" s="227"/>
      <c r="K81" s="225"/>
      <c r="L81" s="227"/>
    </row>
  </sheetData>
  <mergeCells count="130">
    <mergeCell ref="A44:C44"/>
    <mergeCell ref="D38:F38"/>
    <mergeCell ref="D50:E50"/>
    <mergeCell ref="F50:G50"/>
    <mergeCell ref="D51:E51"/>
    <mergeCell ref="F51:G51"/>
    <mergeCell ref="I38:K38"/>
    <mergeCell ref="A34:C34"/>
    <mergeCell ref="A35:C35"/>
    <mergeCell ref="A36:C36"/>
    <mergeCell ref="I34:K36"/>
    <mergeCell ref="D35:F35"/>
    <mergeCell ref="D34:F34"/>
    <mergeCell ref="A42:C42"/>
    <mergeCell ref="A43:C43"/>
    <mergeCell ref="D45:G45"/>
    <mergeCell ref="I45:K45"/>
    <mergeCell ref="D46:G46"/>
    <mergeCell ref="I46:K46"/>
    <mergeCell ref="D47:G47"/>
    <mergeCell ref="I47:K47"/>
    <mergeCell ref="D42:K42"/>
    <mergeCell ref="D43:K43"/>
    <mergeCell ref="D44:G44"/>
    <mergeCell ref="D10:K10"/>
    <mergeCell ref="D11:F11"/>
    <mergeCell ref="H11:K11"/>
    <mergeCell ref="D12:K12"/>
    <mergeCell ref="D21:K21"/>
    <mergeCell ref="D22:K22"/>
    <mergeCell ref="D27:F27"/>
    <mergeCell ref="H27:K27"/>
    <mergeCell ref="D28:F28"/>
    <mergeCell ref="H28:K28"/>
    <mergeCell ref="D16:K16"/>
    <mergeCell ref="D17:K17"/>
    <mergeCell ref="D29:F29"/>
    <mergeCell ref="H29:K29"/>
    <mergeCell ref="D23:K23"/>
    <mergeCell ref="D24:F24"/>
    <mergeCell ref="H24:K24"/>
    <mergeCell ref="D25:F25"/>
    <mergeCell ref="D26:F26"/>
    <mergeCell ref="H26:K26"/>
    <mergeCell ref="D36:F36"/>
    <mergeCell ref="D30:E30"/>
    <mergeCell ref="H30:K30"/>
    <mergeCell ref="I44:K44"/>
    <mergeCell ref="F30:G30"/>
    <mergeCell ref="D55:E55"/>
    <mergeCell ref="H55:K55"/>
    <mergeCell ref="D48:G48"/>
    <mergeCell ref="I48:K48"/>
    <mergeCell ref="D59:E59"/>
    <mergeCell ref="F59:G59"/>
    <mergeCell ref="H59:I59"/>
    <mergeCell ref="D60:E60"/>
    <mergeCell ref="F60:G60"/>
    <mergeCell ref="H60:I60"/>
    <mergeCell ref="D56:E56"/>
    <mergeCell ref="H56:K56"/>
    <mergeCell ref="D57:K57"/>
    <mergeCell ref="D58:J58"/>
    <mergeCell ref="D67:K67"/>
    <mergeCell ref="D68:K68"/>
    <mergeCell ref="D69:K69"/>
    <mergeCell ref="D62:E62"/>
    <mergeCell ref="F62:G62"/>
    <mergeCell ref="H62:I62"/>
    <mergeCell ref="D63:E63"/>
    <mergeCell ref="F63:G63"/>
    <mergeCell ref="H63:I63"/>
    <mergeCell ref="A71:L71"/>
    <mergeCell ref="A72:L72"/>
    <mergeCell ref="A73:C73"/>
    <mergeCell ref="D73:E73"/>
    <mergeCell ref="F73:G73"/>
    <mergeCell ref="I73:J73"/>
    <mergeCell ref="K73:L73"/>
    <mergeCell ref="A74:C74"/>
    <mergeCell ref="D74:E74"/>
    <mergeCell ref="F74:G74"/>
    <mergeCell ref="I74:J74"/>
    <mergeCell ref="K74:L74"/>
    <mergeCell ref="I78:J78"/>
    <mergeCell ref="K78:L78"/>
    <mergeCell ref="A75:C75"/>
    <mergeCell ref="D75:E75"/>
    <mergeCell ref="F75:G75"/>
    <mergeCell ref="I75:J75"/>
    <mergeCell ref="K75:L75"/>
    <mergeCell ref="A76:C76"/>
    <mergeCell ref="D76:E76"/>
    <mergeCell ref="F76:G76"/>
    <mergeCell ref="I76:J76"/>
    <mergeCell ref="K76:L76"/>
    <mergeCell ref="A7:L7"/>
    <mergeCell ref="A81:C81"/>
    <mergeCell ref="D81:E81"/>
    <mergeCell ref="F81:G81"/>
    <mergeCell ref="I81:J81"/>
    <mergeCell ref="K81:L81"/>
    <mergeCell ref="A79:C79"/>
    <mergeCell ref="D79:E79"/>
    <mergeCell ref="F79:G79"/>
    <mergeCell ref="I79:J79"/>
    <mergeCell ref="K79:L79"/>
    <mergeCell ref="A80:C80"/>
    <mergeCell ref="D80:E80"/>
    <mergeCell ref="F80:G80"/>
    <mergeCell ref="I80:J80"/>
    <mergeCell ref="K80:L80"/>
    <mergeCell ref="A77:C77"/>
    <mergeCell ref="D77:E77"/>
    <mergeCell ref="F77:G77"/>
    <mergeCell ref="I77:J77"/>
    <mergeCell ref="K77:L77"/>
    <mergeCell ref="A78:C78"/>
    <mergeCell ref="D78:E78"/>
    <mergeCell ref="F78:G78"/>
    <mergeCell ref="D4:I4"/>
    <mergeCell ref="D5:I5"/>
    <mergeCell ref="A1:F1"/>
    <mergeCell ref="G1:L1"/>
    <mergeCell ref="A2:C2"/>
    <mergeCell ref="A3:C3"/>
    <mergeCell ref="A4:C4"/>
    <mergeCell ref="A5:C5"/>
    <mergeCell ref="D2:I2"/>
    <mergeCell ref="D3:I3"/>
  </mergeCells>
  <pageMargins left="0.25" right="0.25" top="0.75" bottom="0.75" header="0.3" footer="0.3"/>
  <pageSetup scale="76" fitToHeight="0" orientation="portrait" r:id="rId1"/>
  <headerFooter>
    <oddHeader>&amp;C&amp;"Calibri"&amp;10&amp;K000000Oshkosh Corporation Classification - Restricted&amp;1#</oddHeader>
    <oddFooter>&amp;COshkosh Counterfeit Electronics Audit - Supplier Information&amp;RPage &amp;P of &amp;N</oddFooter>
  </headerFooter>
  <rowBreaks count="1" manualBreakCount="1">
    <brk id="5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77F5B-89A3-4833-B675-2ACA86261AAA}">
  <sheetPr>
    <tabColor rgb="FF00B0F0"/>
  </sheetPr>
  <dimension ref="A1:I18"/>
  <sheetViews>
    <sheetView zoomScale="85" zoomScaleNormal="85" workbookViewId="0">
      <selection activeCell="C11" sqref="C11"/>
    </sheetView>
  </sheetViews>
  <sheetFormatPr defaultRowHeight="15" x14ac:dyDescent="0.25"/>
  <cols>
    <col min="2" max="2" width="14.7109375" customWidth="1"/>
    <col min="3" max="7" width="18.7109375" customWidth="1"/>
    <col min="8" max="9" width="30.7109375" customWidth="1"/>
  </cols>
  <sheetData>
    <row r="1" spans="1:9" s="176" customFormat="1" ht="24.95" customHeight="1" thickBot="1" x14ac:dyDescent="0.45">
      <c r="A1" s="282" t="s">
        <v>58</v>
      </c>
      <c r="B1" s="283"/>
      <c r="C1" s="283"/>
      <c r="D1" s="283"/>
      <c r="E1" s="283"/>
      <c r="F1" s="283"/>
      <c r="G1" s="283"/>
      <c r="H1" s="283"/>
      <c r="I1" s="284"/>
    </row>
    <row r="2" spans="1:9" x14ac:dyDescent="0.25">
      <c r="A2" s="158" t="s">
        <v>59</v>
      </c>
      <c r="B2" s="281" t="s">
        <v>60</v>
      </c>
      <c r="C2" s="281"/>
      <c r="D2" s="281"/>
      <c r="E2" s="281"/>
      <c r="F2" s="281"/>
      <c r="G2" s="281"/>
      <c r="H2" s="281"/>
      <c r="I2" s="281"/>
    </row>
    <row r="3" spans="1:9" x14ac:dyDescent="0.25">
      <c r="A3" s="158" t="s">
        <v>61</v>
      </c>
      <c r="B3" s="281" t="s">
        <v>62</v>
      </c>
      <c r="C3" s="281"/>
      <c r="D3" s="281"/>
      <c r="E3" s="281"/>
      <c r="F3" s="281"/>
      <c r="G3" s="281"/>
      <c r="H3" s="281"/>
      <c r="I3" s="281"/>
    </row>
    <row r="4" spans="1:9" x14ac:dyDescent="0.25">
      <c r="A4" s="158" t="s">
        <v>63</v>
      </c>
      <c r="B4" s="281" t="s">
        <v>64</v>
      </c>
      <c r="C4" s="281"/>
      <c r="D4" s="281"/>
      <c r="E4" s="281"/>
      <c r="F4" s="281"/>
      <c r="G4" s="281"/>
      <c r="H4" s="281"/>
      <c r="I4" s="281"/>
    </row>
    <row r="5" spans="1:9" x14ac:dyDescent="0.25">
      <c r="A5" s="158" t="s">
        <v>65</v>
      </c>
      <c r="B5" s="281" t="s">
        <v>66</v>
      </c>
      <c r="C5" s="281"/>
      <c r="D5" s="281"/>
      <c r="E5" s="281"/>
      <c r="F5" s="281"/>
      <c r="G5" s="281"/>
      <c r="H5" s="281"/>
      <c r="I5" s="281"/>
    </row>
    <row r="6" spans="1:9" ht="15.75" thickBot="1" x14ac:dyDescent="0.3">
      <c r="A6" s="181"/>
      <c r="B6" s="181"/>
      <c r="C6" s="181"/>
      <c r="D6" s="181"/>
      <c r="E6" s="181"/>
      <c r="F6" s="181"/>
      <c r="G6" s="181"/>
      <c r="H6" s="181"/>
      <c r="I6" s="181"/>
    </row>
    <row r="7" spans="1:9" s="176" customFormat="1" ht="24.95" customHeight="1" thickBot="1" x14ac:dyDescent="0.45">
      <c r="A7" s="278" t="s">
        <v>67</v>
      </c>
      <c r="B7" s="279"/>
      <c r="C7" s="279"/>
      <c r="D7" s="279"/>
      <c r="E7" s="279"/>
      <c r="F7" s="279"/>
      <c r="G7" s="279"/>
      <c r="H7" s="279"/>
      <c r="I7" s="280"/>
    </row>
    <row r="8" spans="1:9" ht="33" customHeight="1" thickBot="1" x14ac:dyDescent="0.3">
      <c r="A8" s="285" t="s">
        <v>68</v>
      </c>
      <c r="B8" s="288" t="s">
        <v>69</v>
      </c>
      <c r="C8" s="289"/>
      <c r="D8" s="289"/>
      <c r="E8" s="289"/>
      <c r="F8" s="289"/>
      <c r="G8" s="290"/>
      <c r="H8" s="12" t="s">
        <v>70</v>
      </c>
      <c r="I8" s="12" t="s">
        <v>71</v>
      </c>
    </row>
    <row r="9" spans="1:9" ht="35.25" customHeight="1" thickBot="1" x14ac:dyDescent="0.3">
      <c r="A9" s="286"/>
      <c r="B9" s="291" t="s">
        <v>72</v>
      </c>
      <c r="C9" s="292"/>
      <c r="D9" s="293"/>
      <c r="E9" s="294" t="s">
        <v>73</v>
      </c>
      <c r="F9" s="295"/>
      <c r="G9" s="295"/>
      <c r="H9" s="296" t="s">
        <v>74</v>
      </c>
      <c r="I9" s="300" t="s">
        <v>75</v>
      </c>
    </row>
    <row r="10" spans="1:9" ht="84" customHeight="1" thickBot="1" x14ac:dyDescent="0.3">
      <c r="A10" s="286"/>
      <c r="B10" s="183" t="s">
        <v>76</v>
      </c>
      <c r="C10" s="303" t="s">
        <v>77</v>
      </c>
      <c r="D10" s="304"/>
      <c r="E10" s="305"/>
      <c r="F10" s="276" t="s">
        <v>78</v>
      </c>
      <c r="G10" s="277"/>
      <c r="H10" s="297"/>
      <c r="I10" s="301"/>
    </row>
    <row r="11" spans="1:9" ht="63.75" x14ac:dyDescent="0.25">
      <c r="A11" s="286"/>
      <c r="B11" s="316" t="s">
        <v>79</v>
      </c>
      <c r="C11" s="1" t="s">
        <v>80</v>
      </c>
      <c r="D11" s="312" t="s">
        <v>81</v>
      </c>
      <c r="E11" s="313"/>
      <c r="F11" s="313"/>
      <c r="G11" s="314"/>
      <c r="H11" s="297"/>
      <c r="I11" s="301"/>
    </row>
    <row r="12" spans="1:9" x14ac:dyDescent="0.25">
      <c r="A12" s="286"/>
      <c r="B12" s="317"/>
      <c r="C12" s="95"/>
      <c r="D12" s="312"/>
      <c r="E12" s="313"/>
      <c r="F12" s="313"/>
      <c r="G12" s="314"/>
      <c r="H12" s="297"/>
      <c r="I12" s="301"/>
    </row>
    <row r="13" spans="1:9" ht="114.75" x14ac:dyDescent="0.25">
      <c r="A13" s="286"/>
      <c r="B13" s="316" t="s">
        <v>82</v>
      </c>
      <c r="C13" s="184" t="s">
        <v>83</v>
      </c>
      <c r="D13" s="306" t="s">
        <v>84</v>
      </c>
      <c r="E13" s="307"/>
      <c r="F13" s="307"/>
      <c r="G13" s="308"/>
      <c r="H13" s="298"/>
      <c r="I13" s="301"/>
    </row>
    <row r="14" spans="1:9" x14ac:dyDescent="0.25">
      <c r="A14" s="286"/>
      <c r="B14" s="317"/>
      <c r="C14" s="95"/>
      <c r="D14" s="309"/>
      <c r="E14" s="310"/>
      <c r="F14" s="310"/>
      <c r="G14" s="311"/>
      <c r="H14" s="298"/>
      <c r="I14" s="301"/>
    </row>
    <row r="15" spans="1:9" ht="153" x14ac:dyDescent="0.25">
      <c r="A15" s="286"/>
      <c r="B15" s="316" t="s">
        <v>85</v>
      </c>
      <c r="C15" s="184" t="s">
        <v>86</v>
      </c>
      <c r="D15" s="306" t="s">
        <v>87</v>
      </c>
      <c r="E15" s="307"/>
      <c r="F15" s="307"/>
      <c r="G15" s="315"/>
      <c r="H15" s="297"/>
      <c r="I15" s="301"/>
    </row>
    <row r="16" spans="1:9" ht="15.75" thickBot="1" x14ac:dyDescent="0.3">
      <c r="A16" s="286"/>
      <c r="B16" s="317"/>
      <c r="C16" s="95"/>
      <c r="D16" s="312"/>
      <c r="E16" s="313"/>
      <c r="F16" s="313"/>
      <c r="G16" s="314"/>
      <c r="H16" s="297"/>
      <c r="I16" s="301"/>
    </row>
    <row r="17" spans="1:9" ht="68.25" customHeight="1" thickBot="1" x14ac:dyDescent="0.3">
      <c r="A17" s="286"/>
      <c r="B17" s="183" t="s">
        <v>88</v>
      </c>
      <c r="C17" s="318" t="s">
        <v>89</v>
      </c>
      <c r="D17" s="319"/>
      <c r="E17" s="320"/>
      <c r="F17" s="276" t="s">
        <v>90</v>
      </c>
      <c r="G17" s="277"/>
      <c r="H17" s="297"/>
      <c r="I17" s="301"/>
    </row>
    <row r="18" spans="1:9" ht="16.5" customHeight="1" thickBot="1" x14ac:dyDescent="0.3">
      <c r="A18" s="287"/>
      <c r="B18" s="157" t="s">
        <v>91</v>
      </c>
      <c r="C18" s="91">
        <v>3</v>
      </c>
      <c r="D18" s="157" t="s">
        <v>92</v>
      </c>
      <c r="E18" s="92">
        <f>SUM(C13:G16)</f>
        <v>0</v>
      </c>
      <c r="F18" s="157" t="s">
        <v>93</v>
      </c>
      <c r="G18" s="156">
        <v>1</v>
      </c>
      <c r="H18" s="299"/>
      <c r="I18" s="302"/>
    </row>
  </sheetData>
  <protectedRanges>
    <protectedRange algorithmName="SHA-512" hashValue="c5f3pf7PDI4dFmPyQgQ0FrrwC+hZjHFhlyEXB8yQDOpsXe8/JMi/Hg3x7FYkaphocU4vh/FtkiYBNeUPSeONiA==" saltValue="cEVKOGJcKVy64VjcUQA0kQ==" spinCount="100000" sqref="B8:B9 C10" name="Range2_2_1_1"/>
    <protectedRange sqref="D9" name="Range1_2_1_1"/>
    <protectedRange algorithmName="SHA-512" hashValue="c5f3pf7PDI4dFmPyQgQ0FrrwC+hZjHFhlyEXB8yQDOpsXe8/JMi/Hg3x7FYkaphocU4vh/FtkiYBNeUPSeONiA==" saltValue="cEVKOGJcKVy64VjcUQA0kQ==" spinCount="100000" sqref="B10" name="Range2_2_5_1"/>
    <protectedRange algorithmName="SHA-512" hashValue="c5f3pf7PDI4dFmPyQgQ0FrrwC+hZjHFhlyEXB8yQDOpsXe8/JMi/Hg3x7FYkaphocU4vh/FtkiYBNeUPSeONiA==" saltValue="cEVKOGJcKVy64VjcUQA0kQ==" spinCount="100000" sqref="B17" name="Range2_2_2_1"/>
    <protectedRange algorithmName="SHA-512" hashValue="c5f3pf7PDI4dFmPyQgQ0FrrwC+hZjHFhlyEXB8yQDOpsXe8/JMi/Hg3x7FYkaphocU4vh/FtkiYBNeUPSeONiA==" saltValue="cEVKOGJcKVy64VjcUQA0kQ==" spinCount="100000" sqref="C17 F13:G13 B11:G11 G15 B13:D13 B15:D15" name="Range2_2_3"/>
    <protectedRange sqref="E17 C16:G16 C14:G14 C12:G12" name="Range1_2_3"/>
    <protectedRange algorithmName="SHA-512" hashValue="c5f3pf7PDI4dFmPyQgQ0FrrwC+hZjHFhlyEXB8yQDOpsXe8/JMi/Hg3x7FYkaphocU4vh/FtkiYBNeUPSeONiA==" saltValue="cEVKOGJcKVy64VjcUQA0kQ==" spinCount="100000" sqref="H8:I8" name="Range2_2_6"/>
    <protectedRange algorithmName="SHA-512" hashValue="c5f3pf7PDI4dFmPyQgQ0FrrwC+hZjHFhlyEXB8yQDOpsXe8/JMi/Hg3x7FYkaphocU4vh/FtkiYBNeUPSeONiA==" saltValue="cEVKOGJcKVy64VjcUQA0kQ==" spinCount="100000" sqref="B18" name="Range2_2_7"/>
    <protectedRange sqref="F18" name="Range1_2_5"/>
  </protectedRanges>
  <mergeCells count="22">
    <mergeCell ref="A1:I1"/>
    <mergeCell ref="A8:A18"/>
    <mergeCell ref="B8:G8"/>
    <mergeCell ref="B9:D9"/>
    <mergeCell ref="E9:G9"/>
    <mergeCell ref="H9:H18"/>
    <mergeCell ref="I9:I18"/>
    <mergeCell ref="C10:E10"/>
    <mergeCell ref="F10:G10"/>
    <mergeCell ref="D13:G14"/>
    <mergeCell ref="D11:G12"/>
    <mergeCell ref="D15:G16"/>
    <mergeCell ref="B11:B12"/>
    <mergeCell ref="B13:B14"/>
    <mergeCell ref="B15:B16"/>
    <mergeCell ref="C17:E17"/>
    <mergeCell ref="F17:G17"/>
    <mergeCell ref="A7:I7"/>
    <mergeCell ref="B2:I2"/>
    <mergeCell ref="B3:I3"/>
    <mergeCell ref="B4:I4"/>
    <mergeCell ref="B5:I5"/>
  </mergeCells>
  <conditionalFormatting sqref="H9:H18">
    <cfRule type="containsBlanks" dxfId="25" priority="4" stopIfTrue="1">
      <formula>LEN(TRIM(H9))=0</formula>
    </cfRule>
  </conditionalFormatting>
  <conditionalFormatting sqref="G18">
    <cfRule type="cellIs" dxfId="24" priority="2" operator="greaterThan">
      <formula>0</formula>
    </cfRule>
  </conditionalFormatting>
  <conditionalFormatting sqref="C14">
    <cfRule type="cellIs" dxfId="23" priority="1" operator="lessThan">
      <formula>1</formula>
    </cfRule>
  </conditionalFormatting>
  <pageMargins left="0" right="0" top="0" bottom="0" header="0" footer="0"/>
  <pageSetup scale="74" orientation="landscape" r:id="rId1"/>
  <headerFooter>
    <oddHeader>&amp;C&amp;"Calibri"&amp;10&amp;K000000Oshkosh Corporation Classification - Restricted&amp;1#</oddHeader>
    <oddFooter>&amp;COshkosh Counterfeit Electronics Audit - Instructions&amp;RPage &amp;P of &amp;N</oddFooter>
  </headerFooter>
  <extLst>
    <ext xmlns:x14="http://schemas.microsoft.com/office/spreadsheetml/2009/9/main" uri="{78C0D931-6437-407d-A8EE-F0AAD7539E65}">
      <x14:conditionalFormattings>
        <x14:conditionalFormatting xmlns:xm="http://schemas.microsoft.com/office/excel/2006/main">
          <x14:cfRule type="containsBlanks" priority="3" stopIfTrue="1" id="{CF7FA8EA-F914-4EBF-81F4-A7BEB470914E}">
            <xm:f>LEN(TRIM('Counterfeit Electronics'!E19))=0</xm:f>
            <x14:dxf>
              <fill>
                <patternFill>
                  <bgColor rgb="FF00B0F0"/>
                </patternFill>
              </fill>
            </x14:dxf>
          </x14:cfRule>
          <xm:sqref>E9:G9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77623-F03C-47C1-BB3F-1F829D56362D}">
  <sheetPr>
    <tabColor rgb="FF00B0F0"/>
    <pageSetUpPr fitToPage="1"/>
  </sheetPr>
  <dimension ref="A1:C15"/>
  <sheetViews>
    <sheetView workbookViewId="0">
      <selection activeCell="B6" sqref="B6"/>
    </sheetView>
  </sheetViews>
  <sheetFormatPr defaultRowHeight="15" x14ac:dyDescent="0.25"/>
  <cols>
    <col min="1" max="1" width="45.42578125" customWidth="1"/>
    <col min="2" max="2" width="10.28515625" customWidth="1"/>
    <col min="3" max="3" width="114.42578125" customWidth="1"/>
  </cols>
  <sheetData>
    <row r="1" spans="1:3" s="181" customFormat="1" ht="23.25" x14ac:dyDescent="0.35">
      <c r="A1" s="321" t="s">
        <v>149</v>
      </c>
      <c r="B1" s="321"/>
      <c r="C1" s="208" t="s">
        <v>205</v>
      </c>
    </row>
    <row r="2" spans="1:3" x14ac:dyDescent="0.25">
      <c r="A2" s="204" t="s">
        <v>177</v>
      </c>
      <c r="B2" s="204" t="s">
        <v>178</v>
      </c>
      <c r="C2" s="204" t="s">
        <v>179</v>
      </c>
    </row>
    <row r="3" spans="1:3" s="206" customFormat="1" x14ac:dyDescent="0.25">
      <c r="A3" s="205" t="s">
        <v>185</v>
      </c>
      <c r="B3" s="205" t="s">
        <v>184</v>
      </c>
      <c r="C3" s="205"/>
    </row>
    <row r="4" spans="1:3" s="206" customFormat="1" ht="30" x14ac:dyDescent="0.25">
      <c r="A4" s="205" t="s">
        <v>186</v>
      </c>
      <c r="B4" s="205" t="s">
        <v>183</v>
      </c>
      <c r="C4" s="205"/>
    </row>
    <row r="5" spans="1:3" s="206" customFormat="1" x14ac:dyDescent="0.25">
      <c r="A5" s="207" t="s">
        <v>202</v>
      </c>
      <c r="B5" s="205" t="s">
        <v>198</v>
      </c>
      <c r="C5" s="205"/>
    </row>
    <row r="6" spans="1:3" s="206" customFormat="1" ht="45" x14ac:dyDescent="0.25">
      <c r="A6" s="205" t="s">
        <v>189</v>
      </c>
      <c r="B6" s="205" t="s">
        <v>180</v>
      </c>
      <c r="C6" s="205" t="s">
        <v>201</v>
      </c>
    </row>
    <row r="7" spans="1:3" s="206" customFormat="1" x14ac:dyDescent="0.25">
      <c r="A7" s="205" t="s">
        <v>187</v>
      </c>
      <c r="B7" s="205" t="s">
        <v>182</v>
      </c>
      <c r="C7" s="205" t="s">
        <v>194</v>
      </c>
    </row>
    <row r="8" spans="1:3" s="206" customFormat="1" ht="30" x14ac:dyDescent="0.25">
      <c r="A8" s="205" t="s">
        <v>188</v>
      </c>
      <c r="B8" s="205" t="s">
        <v>181</v>
      </c>
      <c r="C8" s="205" t="s">
        <v>195</v>
      </c>
    </row>
    <row r="9" spans="1:3" s="206" customFormat="1" x14ac:dyDescent="0.25">
      <c r="A9" s="205" t="s">
        <v>206</v>
      </c>
      <c r="B9" s="205" t="s">
        <v>207</v>
      </c>
      <c r="C9" s="205" t="s">
        <v>208</v>
      </c>
    </row>
    <row r="10" spans="1:3" s="206" customFormat="1" ht="30" x14ac:dyDescent="0.25">
      <c r="A10" s="205" t="s">
        <v>191</v>
      </c>
      <c r="B10" s="205"/>
      <c r="C10" s="205" t="s">
        <v>190</v>
      </c>
    </row>
    <row r="11" spans="1:3" s="206" customFormat="1" ht="30" x14ac:dyDescent="0.25">
      <c r="A11" s="205" t="s">
        <v>191</v>
      </c>
      <c r="B11" s="205"/>
      <c r="C11" s="205" t="s">
        <v>190</v>
      </c>
    </row>
    <row r="12" spans="1:3" s="206" customFormat="1" ht="30" x14ac:dyDescent="0.25">
      <c r="A12" s="205" t="s">
        <v>204</v>
      </c>
      <c r="B12" s="205"/>
      <c r="C12" s="205" t="s">
        <v>203</v>
      </c>
    </row>
    <row r="13" spans="1:3" s="206" customFormat="1" x14ac:dyDescent="0.25">
      <c r="A13" s="205" t="s">
        <v>192</v>
      </c>
      <c r="B13" s="205"/>
      <c r="C13" s="205" t="s">
        <v>193</v>
      </c>
    </row>
    <row r="14" spans="1:3" s="206" customFormat="1" ht="75" x14ac:dyDescent="0.25">
      <c r="A14" s="205" t="s">
        <v>196</v>
      </c>
      <c r="B14" s="205"/>
      <c r="C14" s="205" t="s">
        <v>197</v>
      </c>
    </row>
    <row r="15" spans="1:3" ht="30" x14ac:dyDescent="0.25">
      <c r="A15" s="205" t="s">
        <v>199</v>
      </c>
      <c r="B15" s="205"/>
      <c r="C15" s="205" t="s">
        <v>200</v>
      </c>
    </row>
  </sheetData>
  <mergeCells count="1">
    <mergeCell ref="A1:B1"/>
  </mergeCells>
  <pageMargins left="0.7" right="0.7" top="0.75" bottom="0.75" header="0.3" footer="0.3"/>
  <pageSetup scale="71" orientation="landscape" r:id="rId1"/>
  <headerFooter>
    <oddHeader>&amp;C&amp;"Calibri"&amp;10&amp;K000000Oshkosh Corporation Classification - Restricted&amp;1#</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FD6E-3A14-4067-B804-326BBD68444A}">
  <sheetPr codeName="Sheet10">
    <tabColor rgb="FFFF0000"/>
    <pageSetUpPr fitToPage="1"/>
  </sheetPr>
  <dimension ref="A1:L32"/>
  <sheetViews>
    <sheetView showGridLines="0" zoomScale="130" zoomScaleNormal="130" zoomScaleSheetLayoutView="100" workbookViewId="0">
      <selection sqref="A1:E1"/>
    </sheetView>
  </sheetViews>
  <sheetFormatPr defaultColWidth="9.140625" defaultRowHeight="12.75" x14ac:dyDescent="0.2"/>
  <cols>
    <col min="1" max="1" width="10.85546875" style="54" customWidth="1"/>
    <col min="2" max="3" width="15.7109375" style="54" customWidth="1"/>
    <col min="4" max="4" width="9.140625" style="54"/>
    <col min="5" max="7" width="11.7109375" style="54" customWidth="1"/>
    <col min="8" max="8" width="7.140625" style="54" customWidth="1"/>
    <col min="9" max="9" width="23.85546875" style="54" customWidth="1"/>
    <col min="10" max="10" width="6.85546875" style="54" customWidth="1"/>
    <col min="11" max="11" width="11.140625" style="54" customWidth="1"/>
    <col min="12" max="12" width="17.140625" style="54" customWidth="1"/>
    <col min="13" max="16384" width="9.140625" style="54"/>
  </cols>
  <sheetData>
    <row r="1" spans="1:12" ht="24" thickBot="1" x14ac:dyDescent="0.4">
      <c r="A1" s="211" t="s">
        <v>149</v>
      </c>
      <c r="B1" s="212"/>
      <c r="C1" s="212"/>
      <c r="D1" s="212"/>
      <c r="E1" s="212"/>
      <c r="F1" s="213" t="s">
        <v>94</v>
      </c>
      <c r="G1" s="213"/>
      <c r="H1" s="213"/>
      <c r="I1" s="214"/>
    </row>
    <row r="2" spans="1:12" ht="12.75" customHeight="1" x14ac:dyDescent="0.25">
      <c r="A2" s="333" t="s">
        <v>1</v>
      </c>
      <c r="B2" s="334"/>
      <c r="C2" s="335" t="str">
        <f>IF('Supplier Information'!D2="","Input Supplier Name on Supplier Information Tab",'Supplier Information'!D2)</f>
        <v>Input Supplier Name on Supplier Information Tab</v>
      </c>
      <c r="D2" s="335"/>
      <c r="E2" s="335"/>
      <c r="F2" s="335"/>
      <c r="G2" s="335"/>
      <c r="H2" s="335"/>
      <c r="I2" s="336"/>
    </row>
    <row r="3" spans="1:12" ht="15" x14ac:dyDescent="0.25">
      <c r="A3" s="217" t="s">
        <v>2</v>
      </c>
      <c r="B3" s="337"/>
      <c r="C3" s="338" t="str">
        <f>IF('Supplier Information'!D3="","Input Supplier Location on Supplier Information Tab",'Supplier Information'!D3)</f>
        <v>Input Supplier Location on Supplier Information Tab</v>
      </c>
      <c r="D3" s="338"/>
      <c r="E3" s="338"/>
      <c r="F3" s="338"/>
      <c r="G3" s="338"/>
      <c r="H3" s="338"/>
      <c r="I3" s="339"/>
    </row>
    <row r="4" spans="1:12" ht="15" x14ac:dyDescent="0.25">
      <c r="A4" s="219" t="s">
        <v>3</v>
      </c>
      <c r="B4" s="340"/>
      <c r="C4" s="209" t="str">
        <f>IF('Supplier Information'!D4="","Input Audit Date on Supplier Information Tab",'Supplier Information'!D4)</f>
        <v>Input Audit Date on Supplier Information Tab</v>
      </c>
      <c r="D4" s="209"/>
      <c r="E4" s="209"/>
      <c r="F4" s="209"/>
      <c r="G4" s="209"/>
      <c r="H4" s="209"/>
      <c r="I4" s="328"/>
    </row>
    <row r="5" spans="1:12" ht="15" x14ac:dyDescent="0.25">
      <c r="A5" s="329" t="s">
        <v>4</v>
      </c>
      <c r="B5" s="330"/>
      <c r="C5" s="331" t="str">
        <f>IF('Supplier Information'!D5="","Input Oshkosh Corp Auditor on Supplier Information Tab",'Supplier Information'!D5)</f>
        <v>Input Oshkosh Corp Auditor on Supplier Information Tab</v>
      </c>
      <c r="D5" s="331"/>
      <c r="E5" s="331"/>
      <c r="F5" s="331"/>
      <c r="G5" s="331"/>
      <c r="H5" s="331"/>
      <c r="I5" s="332"/>
    </row>
    <row r="6" spans="1:12" ht="45.75" customHeight="1" x14ac:dyDescent="0.2">
      <c r="A6" s="342" t="s">
        <v>95</v>
      </c>
      <c r="B6" s="343"/>
      <c r="C6" s="343"/>
      <c r="D6" s="143" t="s">
        <v>96</v>
      </c>
      <c r="E6" s="57" t="s">
        <v>97</v>
      </c>
      <c r="F6" s="57" t="s">
        <v>98</v>
      </c>
      <c r="G6" s="57" t="s">
        <v>99</v>
      </c>
      <c r="H6" s="58"/>
      <c r="I6" s="59" t="s">
        <v>100</v>
      </c>
    </row>
    <row r="7" spans="1:12" x14ac:dyDescent="0.2">
      <c r="A7" s="60"/>
      <c r="B7" s="85"/>
      <c r="C7" s="61"/>
      <c r="D7" s="55"/>
      <c r="E7" s="55"/>
      <c r="F7" s="55"/>
      <c r="G7" s="55"/>
      <c r="H7" s="55"/>
      <c r="I7" s="56"/>
    </row>
    <row r="8" spans="1:12" ht="15" customHeight="1" x14ac:dyDescent="0.2">
      <c r="A8" s="64">
        <v>1</v>
      </c>
      <c r="B8" s="341" t="s">
        <v>148</v>
      </c>
      <c r="C8" s="341"/>
      <c r="D8" s="144" t="s">
        <v>101</v>
      </c>
      <c r="E8" s="62">
        <f>'Counterfeit Electronics'!D53</f>
        <v>28</v>
      </c>
      <c r="F8" s="62">
        <f>'Counterfeit Electronics'!G53</f>
        <v>0</v>
      </c>
      <c r="G8" s="63">
        <f>'Counterfeit Electronics'!I53</f>
        <v>11</v>
      </c>
      <c r="H8" s="55"/>
      <c r="I8" s="93">
        <f t="shared" ref="I8" si="0">(F8/E8)*100</f>
        <v>0</v>
      </c>
    </row>
    <row r="9" spans="1:12" ht="12.75" customHeight="1" x14ac:dyDescent="0.25">
      <c r="A9" s="65"/>
      <c r="B9" s="86"/>
      <c r="C9" s="66"/>
      <c r="D9" s="67"/>
      <c r="E9" s="66"/>
      <c r="F9" s="66"/>
      <c r="G9" s="66"/>
      <c r="H9" s="68"/>
      <c r="I9" s="69"/>
    </row>
    <row r="10" spans="1:12" ht="12.75" customHeight="1" thickBot="1" x14ac:dyDescent="0.3">
      <c r="A10" s="65"/>
      <c r="B10" s="86"/>
      <c r="C10" s="153" t="s">
        <v>102</v>
      </c>
      <c r="D10" s="67"/>
      <c r="E10" s="66"/>
      <c r="F10" s="66"/>
      <c r="G10" s="66"/>
      <c r="H10" s="68"/>
      <c r="I10" s="69"/>
      <c r="L10" s="70"/>
    </row>
    <row r="11" spans="1:12" ht="12.75" customHeight="1" x14ac:dyDescent="0.25">
      <c r="A11" s="65"/>
      <c r="B11" s="354" t="s">
        <v>103</v>
      </c>
      <c r="C11" s="352" t="s">
        <v>104</v>
      </c>
      <c r="D11" s="71" t="s">
        <v>105</v>
      </c>
      <c r="E11" s="94">
        <f>SUMIF(D8:D8,"=Yes",E8:E8)</f>
        <v>28</v>
      </c>
      <c r="F11" s="94">
        <f>SUMIF(D8:D8,"=Yes",F8:F8)</f>
        <v>0</v>
      </c>
      <c r="G11" s="94">
        <f>SUMIF(D8:D8,"=Yes",G8:G8)</f>
        <v>11</v>
      </c>
      <c r="H11" s="68"/>
      <c r="I11" s="72">
        <f>(F11/E11)*100</f>
        <v>0</v>
      </c>
    </row>
    <row r="12" spans="1:12" ht="12.75" customHeight="1" thickBot="1" x14ac:dyDescent="0.3">
      <c r="A12" s="65"/>
      <c r="B12" s="355"/>
      <c r="C12" s="353"/>
      <c r="D12" s="67"/>
      <c r="E12" s="66"/>
      <c r="F12" s="66"/>
      <c r="G12" s="66"/>
      <c r="H12" s="68"/>
      <c r="I12" s="69"/>
    </row>
    <row r="13" spans="1:12" ht="22.5" customHeight="1" thickBot="1" x14ac:dyDescent="0.3">
      <c r="A13" s="116" t="s">
        <v>106</v>
      </c>
      <c r="B13" s="55"/>
      <c r="C13" s="88"/>
      <c r="D13" s="88"/>
      <c r="E13" s="88"/>
      <c r="F13" s="55"/>
      <c r="G13" s="55"/>
      <c r="H13" s="55"/>
      <c r="I13" s="73"/>
    </row>
    <row r="14" spans="1:12" ht="15.75" x14ac:dyDescent="0.25">
      <c r="A14" s="322" t="s">
        <v>107</v>
      </c>
      <c r="B14" s="323"/>
      <c r="C14" s="323"/>
      <c r="D14" s="326" t="s">
        <v>108</v>
      </c>
      <c r="E14" s="326"/>
      <c r="F14" s="55"/>
      <c r="G14" s="55"/>
      <c r="H14" s="356" t="str">
        <f>IF(G11&gt;0,"Corrective Action Required",IF(I11&lt;80,"Corrective Action Required","Approved"))</f>
        <v>Corrective Action Required</v>
      </c>
      <c r="I14" s="357"/>
    </row>
    <row r="15" spans="1:12" ht="16.5" thickBot="1" x14ac:dyDescent="0.3">
      <c r="A15" s="324" t="s">
        <v>109</v>
      </c>
      <c r="B15" s="325"/>
      <c r="C15" s="325"/>
      <c r="D15" s="327" t="s">
        <v>110</v>
      </c>
      <c r="E15" s="327"/>
      <c r="F15" s="55"/>
      <c r="G15" s="55"/>
      <c r="H15" s="358"/>
      <c r="I15" s="359"/>
    </row>
    <row r="16" spans="1:12" ht="15" customHeight="1" x14ac:dyDescent="0.25">
      <c r="A16" s="117" t="s">
        <v>111</v>
      </c>
      <c r="B16" s="87"/>
      <c r="C16" s="74"/>
      <c r="D16" s="75"/>
      <c r="E16" s="76"/>
      <c r="F16" s="55"/>
      <c r="G16" s="55"/>
      <c r="H16" s="89"/>
      <c r="I16" s="118"/>
    </row>
    <row r="17" spans="1:9" ht="18" x14ac:dyDescent="0.25">
      <c r="A17" s="119"/>
      <c r="B17" s="77"/>
      <c r="C17" s="78"/>
      <c r="D17" s="78"/>
      <c r="E17" s="79"/>
      <c r="F17" s="80"/>
      <c r="G17" s="80"/>
      <c r="H17" s="344"/>
      <c r="I17" s="345"/>
    </row>
    <row r="18" spans="1:9" ht="12.75" customHeight="1" x14ac:dyDescent="0.2">
      <c r="A18" s="348"/>
      <c r="B18" s="349"/>
      <c r="C18" s="349"/>
      <c r="D18" s="350"/>
      <c r="E18" s="351"/>
      <c r="F18" s="351"/>
      <c r="G18" s="182"/>
      <c r="H18" s="344"/>
      <c r="I18" s="345"/>
    </row>
    <row r="19" spans="1:9" ht="15.75" x14ac:dyDescent="0.2">
      <c r="A19" s="348"/>
      <c r="B19" s="349"/>
      <c r="C19" s="349"/>
      <c r="D19" s="350"/>
      <c r="E19" s="351"/>
      <c r="F19" s="351"/>
      <c r="G19" s="182"/>
      <c r="H19" s="346"/>
      <c r="I19" s="347"/>
    </row>
    <row r="20" spans="1:9" x14ac:dyDescent="0.2">
      <c r="A20" s="120"/>
      <c r="B20" s="80"/>
      <c r="C20" s="80"/>
      <c r="D20" s="80"/>
      <c r="E20" s="80"/>
      <c r="F20" s="80"/>
      <c r="G20" s="80"/>
      <c r="H20" s="80"/>
      <c r="I20" s="121"/>
    </row>
    <row r="21" spans="1:9" x14ac:dyDescent="0.2">
      <c r="A21" s="122"/>
      <c r="B21" s="81"/>
      <c r="C21" s="81"/>
      <c r="D21" s="81"/>
      <c r="E21" s="81"/>
      <c r="F21" s="81"/>
      <c r="G21" s="81"/>
      <c r="H21" s="82"/>
      <c r="I21" s="123"/>
    </row>
    <row r="22" spans="1:9" x14ac:dyDescent="0.2">
      <c r="A22" s="124"/>
      <c r="B22" s="125"/>
      <c r="C22" s="125" t="s">
        <v>112</v>
      </c>
      <c r="D22" s="83" t="s">
        <v>113</v>
      </c>
      <c r="E22" s="83"/>
      <c r="F22" s="83"/>
      <c r="G22" s="83"/>
      <c r="H22" s="82"/>
      <c r="I22" s="123"/>
    </row>
    <row r="23" spans="1:9" x14ac:dyDescent="0.2">
      <c r="A23" s="126" t="s">
        <v>148</v>
      </c>
      <c r="B23" s="84"/>
      <c r="C23" s="127">
        <f>I8</f>
        <v>0</v>
      </c>
      <c r="D23" s="83">
        <v>80</v>
      </c>
      <c r="E23" s="83"/>
      <c r="F23" s="83"/>
      <c r="G23" s="83"/>
      <c r="H23" s="82"/>
      <c r="I23" s="123"/>
    </row>
    <row r="24" spans="1:9" x14ac:dyDescent="0.2">
      <c r="A24" s="126"/>
      <c r="B24" s="84"/>
      <c r="C24" s="127"/>
      <c r="D24" s="83"/>
      <c r="E24" s="83"/>
      <c r="F24" s="83"/>
      <c r="G24" s="83"/>
      <c r="H24" s="82"/>
      <c r="I24" s="123"/>
    </row>
    <row r="25" spans="1:9" x14ac:dyDescent="0.2">
      <c r="A25" s="126"/>
      <c r="B25" s="84"/>
      <c r="C25" s="127"/>
      <c r="D25" s="83"/>
      <c r="E25" s="83"/>
      <c r="F25" s="83"/>
      <c r="G25" s="83"/>
      <c r="H25" s="82"/>
      <c r="I25" s="123"/>
    </row>
    <row r="26" spans="1:9" x14ac:dyDescent="0.2">
      <c r="A26" s="126"/>
      <c r="B26" s="84"/>
      <c r="C26" s="127"/>
      <c r="D26" s="83"/>
      <c r="E26" s="83"/>
      <c r="F26" s="83"/>
      <c r="G26" s="83"/>
      <c r="H26" s="82"/>
      <c r="I26" s="123"/>
    </row>
    <row r="27" spans="1:9" x14ac:dyDescent="0.2">
      <c r="A27" s="126"/>
      <c r="B27" s="84"/>
      <c r="C27" s="127"/>
      <c r="D27" s="83"/>
      <c r="E27" s="83"/>
      <c r="F27" s="83"/>
      <c r="G27" s="83"/>
      <c r="H27" s="82"/>
      <c r="I27" s="123"/>
    </row>
    <row r="28" spans="1:9" x14ac:dyDescent="0.2">
      <c r="A28" s="126"/>
      <c r="B28" s="84"/>
      <c r="C28" s="127"/>
      <c r="D28" s="83"/>
      <c r="E28" s="83"/>
      <c r="F28" s="83"/>
      <c r="G28" s="83"/>
      <c r="H28" s="82"/>
      <c r="I28" s="123"/>
    </row>
    <row r="29" spans="1:9" x14ac:dyDescent="0.2">
      <c r="A29" s="126"/>
      <c r="B29" s="84"/>
      <c r="C29" s="127"/>
      <c r="D29" s="83"/>
      <c r="E29" s="83"/>
      <c r="F29" s="83"/>
      <c r="G29" s="83"/>
      <c r="H29" s="82"/>
      <c r="I29" s="123"/>
    </row>
    <row r="30" spans="1:9" x14ac:dyDescent="0.2">
      <c r="A30" s="126"/>
      <c r="B30" s="84"/>
      <c r="C30" s="127"/>
      <c r="D30" s="83"/>
      <c r="E30" s="83"/>
      <c r="F30" s="83"/>
      <c r="G30" s="83"/>
      <c r="H30" s="82"/>
      <c r="I30" s="123"/>
    </row>
    <row r="31" spans="1:9" x14ac:dyDescent="0.2">
      <c r="A31" s="126"/>
      <c r="B31" s="84"/>
      <c r="C31" s="128"/>
      <c r="D31" s="83"/>
      <c r="E31" s="83"/>
      <c r="F31" s="83"/>
      <c r="G31" s="83"/>
      <c r="H31" s="82"/>
      <c r="I31" s="123"/>
    </row>
    <row r="32" spans="1:9" ht="13.5" thickBot="1" x14ac:dyDescent="0.25">
      <c r="A32" s="129"/>
      <c r="B32" s="130"/>
      <c r="C32" s="131"/>
      <c r="D32" s="132"/>
      <c r="E32" s="132"/>
      <c r="F32" s="132"/>
      <c r="G32" s="132"/>
      <c r="H32" s="133"/>
      <c r="I32" s="134"/>
    </row>
  </sheetData>
  <mergeCells count="22">
    <mergeCell ref="H17:I19"/>
    <mergeCell ref="A18:D19"/>
    <mergeCell ref="E18:F19"/>
    <mergeCell ref="C11:C12"/>
    <mergeCell ref="B11:B12"/>
    <mergeCell ref="H14:I15"/>
    <mergeCell ref="A1:E1"/>
    <mergeCell ref="F1:I1"/>
    <mergeCell ref="A14:C14"/>
    <mergeCell ref="A15:C15"/>
    <mergeCell ref="D14:E14"/>
    <mergeCell ref="D15:E15"/>
    <mergeCell ref="C4:I4"/>
    <mergeCell ref="A5:B5"/>
    <mergeCell ref="C5:I5"/>
    <mergeCell ref="A2:B2"/>
    <mergeCell ref="C2:I2"/>
    <mergeCell ref="A3:B3"/>
    <mergeCell ref="C3:I3"/>
    <mergeCell ref="A4:B4"/>
    <mergeCell ref="B8:C8"/>
    <mergeCell ref="A6:C6"/>
  </mergeCells>
  <conditionalFormatting sqref="H16:I16 H14">
    <cfRule type="cellIs" dxfId="16" priority="7" stopIfTrue="1" operator="equal">
      <formula>"Approved"</formula>
    </cfRule>
    <cfRule type="cellIs" dxfId="15" priority="8" stopIfTrue="1" operator="equal">
      <formula>"Corrective Action Required"</formula>
    </cfRule>
  </conditionalFormatting>
  <conditionalFormatting sqref="I8">
    <cfRule type="cellIs" dxfId="14" priority="2" stopIfTrue="1" operator="between">
      <formula>80</formula>
      <formula>100</formula>
    </cfRule>
    <cfRule type="cellIs" dxfId="13" priority="3" stopIfTrue="1" operator="lessThan">
      <formula>80</formula>
    </cfRule>
  </conditionalFormatting>
  <conditionalFormatting sqref="G8">
    <cfRule type="cellIs" dxfId="12" priority="1" stopIfTrue="1" operator="greaterThan">
      <formula>0</formula>
    </cfRule>
  </conditionalFormatting>
  <dataValidations count="2">
    <dataValidation type="list" allowBlank="1" showInputMessage="1" showErrorMessage="1" sqref="D8" xr:uid="{21C662A1-41B4-4FEF-9387-86EB112626CF}">
      <formula1>"Yes,N/A"</formula1>
    </dataValidation>
    <dataValidation type="list" allowBlank="1" showInputMessage="1" showErrorMessage="1" sqref="C11:C12" xr:uid="{C034A934-4782-4FAF-8F69-47F5C7261982}">
      <formula1>"On-Site Audit,Self-Assessment Only"</formula1>
    </dataValidation>
  </dataValidations>
  <printOptions horizontalCentered="1"/>
  <pageMargins left="0" right="0" top="0" bottom="0" header="0" footer="0"/>
  <pageSetup scale="88" orientation="portrait" r:id="rId1"/>
  <headerFooter alignWithMargins="0">
    <oddHeader>&amp;C&amp;"Calibri"&amp;10&amp;K000000Oshkosh Corporation Classification - Restricted&amp;1#</oddHeader>
    <oddFooter>&amp;COshkosh Counterfeit Electronics Audit - Audit Results&amp;RPage &amp;P of &amp;N</oddFooter>
    <evenHeader xml:space="preserve">&amp;L  </evenHeader>
    <firstHeader xml:space="preserve">&amp;L  </firstHeader>
  </headerFooter>
  <colBreaks count="1" manualBreakCount="1">
    <brk id="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858CA-962C-4AB6-8741-41AB879AB34D}">
  <sheetPr codeName="Sheet2">
    <tabColor rgb="FFFF0000"/>
    <pageSetUpPr fitToPage="1"/>
  </sheetPr>
  <dimension ref="A1:I28"/>
  <sheetViews>
    <sheetView workbookViewId="0">
      <selection activeCell="B11" sqref="B11"/>
    </sheetView>
  </sheetViews>
  <sheetFormatPr defaultRowHeight="15" x14ac:dyDescent="0.25"/>
  <cols>
    <col min="1" max="1" width="4.140625" customWidth="1"/>
    <col min="2" max="2" width="27.140625" customWidth="1"/>
    <col min="3" max="3" width="8.5703125" customWidth="1"/>
    <col min="4" max="4" width="9" customWidth="1"/>
    <col min="5" max="5" width="46.42578125" customWidth="1"/>
    <col min="6" max="6" width="37.140625" customWidth="1"/>
    <col min="7" max="7" width="10.7109375" customWidth="1"/>
    <col min="8" max="8" width="23.85546875" customWidth="1"/>
    <col min="9" max="9" width="10.7109375" customWidth="1"/>
  </cols>
  <sheetData>
    <row r="1" spans="1:9" ht="24" thickBot="1" x14ac:dyDescent="0.4">
      <c r="A1" s="363" t="s">
        <v>149</v>
      </c>
      <c r="B1" s="363"/>
      <c r="C1" s="363"/>
      <c r="D1" s="363"/>
      <c r="E1" s="363"/>
      <c r="F1" s="360" t="s">
        <v>114</v>
      </c>
      <c r="G1" s="360"/>
      <c r="H1" s="360"/>
      <c r="I1" s="360"/>
    </row>
    <row r="2" spans="1:9" ht="15.75" customHeight="1" x14ac:dyDescent="0.25">
      <c r="A2" s="364" t="s">
        <v>1</v>
      </c>
      <c r="B2" s="364"/>
      <c r="C2" s="335" t="str">
        <f>IF('Supplier Information'!D2="","Input Supplier Name on Supplier Information Tab",'Supplier Information'!D2)</f>
        <v>Input Supplier Name on Supplier Information Tab</v>
      </c>
      <c r="D2" s="335"/>
      <c r="E2" s="335"/>
      <c r="F2" s="362"/>
      <c r="G2" s="44"/>
      <c r="H2" s="45"/>
      <c r="I2" s="3"/>
    </row>
    <row r="3" spans="1:9" ht="15.75" customHeight="1" x14ac:dyDescent="0.25">
      <c r="A3" s="218" t="s">
        <v>2</v>
      </c>
      <c r="B3" s="218"/>
      <c r="C3" s="338" t="str">
        <f>IF('Supplier Information'!D3="","Input Supplier Location on Supplier Information Tab",'Supplier Information'!D3)</f>
        <v>Input Supplier Location on Supplier Information Tab</v>
      </c>
      <c r="D3" s="338"/>
      <c r="E3" s="338"/>
      <c r="F3" s="338"/>
      <c r="G3" s="46"/>
      <c r="H3" s="45"/>
      <c r="I3" s="3"/>
    </row>
    <row r="4" spans="1:9" ht="15.75" customHeight="1" x14ac:dyDescent="0.25">
      <c r="A4" s="220" t="s">
        <v>3</v>
      </c>
      <c r="B4" s="220"/>
      <c r="C4" s="209" t="str">
        <f>IF('Supplier Information'!D4="","Input Audit Date on Supplier Information Tab",'Supplier Information'!D4)</f>
        <v>Input Audit Date on Supplier Information Tab</v>
      </c>
      <c r="D4" s="209"/>
      <c r="E4" s="209"/>
      <c r="F4" s="209"/>
      <c r="G4" s="46"/>
      <c r="H4" s="45"/>
      <c r="I4" s="3"/>
    </row>
    <row r="5" spans="1:9" ht="15.75" customHeight="1" x14ac:dyDescent="0.25">
      <c r="A5" s="218" t="s">
        <v>4</v>
      </c>
      <c r="B5" s="218"/>
      <c r="C5" s="338" t="str">
        <f>IF('Supplier Information'!D5="","Input Oshkosh Corp Auditor on Supplier Information Tab",'Supplier Information'!D5)</f>
        <v>Input Oshkosh Corp Auditor on Supplier Information Tab</v>
      </c>
      <c r="D5" s="338"/>
      <c r="E5" s="338"/>
      <c r="F5" s="338"/>
      <c r="G5" s="46"/>
      <c r="H5" s="45"/>
      <c r="I5" s="3"/>
    </row>
    <row r="6" spans="1:9" ht="15" customHeight="1" x14ac:dyDescent="0.25">
      <c r="A6" s="361" t="s">
        <v>115</v>
      </c>
      <c r="B6" s="361"/>
      <c r="C6" s="209"/>
      <c r="D6" s="209"/>
      <c r="E6" s="209"/>
      <c r="F6" s="209"/>
      <c r="G6" s="47"/>
      <c r="H6" s="48"/>
      <c r="I6" s="3"/>
    </row>
    <row r="7" spans="1:9" ht="15.75" thickBot="1" x14ac:dyDescent="0.3">
      <c r="A7" s="181"/>
      <c r="B7" s="15"/>
      <c r="C7" s="14"/>
      <c r="D7" s="14"/>
      <c r="E7" s="14"/>
      <c r="F7" s="14"/>
      <c r="G7" s="14"/>
      <c r="H7" s="14"/>
      <c r="I7" s="14"/>
    </row>
    <row r="8" spans="1:9" ht="49.5" customHeight="1" thickBot="1" x14ac:dyDescent="0.3">
      <c r="A8" s="114" t="s">
        <v>116</v>
      </c>
      <c r="B8" s="114" t="s">
        <v>117</v>
      </c>
      <c r="C8" s="114" t="s">
        <v>118</v>
      </c>
      <c r="D8" s="114" t="s">
        <v>119</v>
      </c>
      <c r="E8" s="114" t="s">
        <v>120</v>
      </c>
      <c r="F8" s="114" t="s">
        <v>121</v>
      </c>
      <c r="G8" s="114" t="s">
        <v>122</v>
      </c>
      <c r="H8" s="114" t="s">
        <v>123</v>
      </c>
      <c r="I8" s="115" t="s">
        <v>124</v>
      </c>
    </row>
    <row r="9" spans="1:9" s="99" customFormat="1" x14ac:dyDescent="0.25">
      <c r="A9" s="171">
        <v>1</v>
      </c>
      <c r="B9" s="171"/>
      <c r="C9" s="171"/>
      <c r="D9" s="171"/>
      <c r="E9" s="171"/>
      <c r="F9" s="171"/>
      <c r="G9" s="171"/>
      <c r="H9" s="171"/>
      <c r="I9" s="172"/>
    </row>
    <row r="10" spans="1:9" s="99" customFormat="1" x14ac:dyDescent="0.25">
      <c r="A10" s="173">
        <v>2</v>
      </c>
      <c r="B10" s="173"/>
      <c r="C10" s="173"/>
      <c r="D10" s="173"/>
      <c r="E10" s="173"/>
      <c r="F10" s="173"/>
      <c r="G10" s="173"/>
      <c r="H10" s="173"/>
      <c r="I10" s="174"/>
    </row>
    <row r="11" spans="1:9" s="99" customFormat="1" x14ac:dyDescent="0.25">
      <c r="A11" s="173">
        <v>3</v>
      </c>
      <c r="B11" s="173"/>
      <c r="C11" s="173"/>
      <c r="D11" s="173"/>
      <c r="E11" s="173"/>
      <c r="F11" s="173"/>
      <c r="G11" s="173"/>
      <c r="H11" s="173"/>
      <c r="I11" s="174"/>
    </row>
    <row r="12" spans="1:9" s="99" customFormat="1" x14ac:dyDescent="0.25">
      <c r="A12" s="173">
        <v>4</v>
      </c>
      <c r="B12" s="173"/>
      <c r="C12" s="173"/>
      <c r="D12" s="173"/>
      <c r="E12" s="173"/>
      <c r="F12" s="173"/>
      <c r="G12" s="173"/>
      <c r="H12" s="173"/>
      <c r="I12" s="174"/>
    </row>
    <row r="13" spans="1:9" s="99" customFormat="1" x14ac:dyDescent="0.25">
      <c r="A13" s="175">
        <v>5</v>
      </c>
      <c r="B13" s="175"/>
      <c r="C13" s="175"/>
      <c r="D13" s="175"/>
      <c r="E13" s="175"/>
      <c r="F13" s="175"/>
      <c r="G13" s="175"/>
      <c r="H13" s="175"/>
      <c r="I13" s="175"/>
    </row>
    <row r="14" spans="1:9" x14ac:dyDescent="0.25">
      <c r="A14" s="175">
        <v>6</v>
      </c>
      <c r="B14" s="175"/>
      <c r="C14" s="175"/>
      <c r="D14" s="175"/>
      <c r="E14" s="175"/>
      <c r="F14" s="175"/>
      <c r="G14" s="175"/>
      <c r="H14" s="175"/>
      <c r="I14" s="175"/>
    </row>
    <row r="15" spans="1:9" x14ac:dyDescent="0.25">
      <c r="A15" s="175">
        <v>7</v>
      </c>
      <c r="B15" s="175"/>
      <c r="C15" s="175"/>
      <c r="D15" s="175"/>
      <c r="E15" s="175"/>
      <c r="F15" s="175"/>
      <c r="G15" s="175"/>
      <c r="H15" s="175"/>
      <c r="I15" s="175"/>
    </row>
    <row r="16" spans="1:9" x14ac:dyDescent="0.25">
      <c r="A16" s="175">
        <v>8</v>
      </c>
      <c r="B16" s="175"/>
      <c r="C16" s="175"/>
      <c r="D16" s="175"/>
      <c r="E16" s="175"/>
      <c r="F16" s="175"/>
      <c r="G16" s="175"/>
      <c r="H16" s="175"/>
      <c r="I16" s="175"/>
    </row>
    <row r="17" spans="1:9" x14ac:dyDescent="0.25">
      <c r="A17" s="175">
        <v>9</v>
      </c>
      <c r="B17" s="175"/>
      <c r="C17" s="175"/>
      <c r="D17" s="175"/>
      <c r="E17" s="175"/>
      <c r="F17" s="175"/>
      <c r="G17" s="175"/>
      <c r="H17" s="175"/>
      <c r="I17" s="175"/>
    </row>
    <row r="18" spans="1:9" x14ac:dyDescent="0.25">
      <c r="A18" s="175">
        <v>10</v>
      </c>
      <c r="B18" s="175"/>
      <c r="C18" s="175"/>
      <c r="D18" s="175"/>
      <c r="E18" s="175"/>
      <c r="F18" s="175"/>
      <c r="G18" s="175"/>
      <c r="H18" s="175"/>
      <c r="I18" s="175"/>
    </row>
    <row r="19" spans="1:9" x14ac:dyDescent="0.25">
      <c r="A19" s="175">
        <v>11</v>
      </c>
      <c r="B19" s="175"/>
      <c r="C19" s="175"/>
      <c r="D19" s="175"/>
      <c r="E19" s="175"/>
      <c r="F19" s="175"/>
      <c r="G19" s="175"/>
      <c r="H19" s="175"/>
      <c r="I19" s="175"/>
    </row>
    <row r="20" spans="1:9" x14ac:dyDescent="0.25">
      <c r="A20" s="175">
        <v>12</v>
      </c>
      <c r="B20" s="175"/>
      <c r="C20" s="175"/>
      <c r="D20" s="175"/>
      <c r="E20" s="175"/>
      <c r="F20" s="175"/>
      <c r="G20" s="175"/>
      <c r="H20" s="175"/>
      <c r="I20" s="175"/>
    </row>
    <row r="21" spans="1:9" x14ac:dyDescent="0.25">
      <c r="A21" s="175">
        <v>13</v>
      </c>
      <c r="B21" s="175"/>
      <c r="C21" s="175"/>
      <c r="D21" s="175"/>
      <c r="E21" s="175"/>
      <c r="F21" s="175"/>
      <c r="G21" s="175"/>
      <c r="H21" s="175"/>
      <c r="I21" s="175"/>
    </row>
    <row r="22" spans="1:9" x14ac:dyDescent="0.25">
      <c r="A22" s="175">
        <v>14</v>
      </c>
      <c r="B22" s="175"/>
      <c r="C22" s="175"/>
      <c r="D22" s="175"/>
      <c r="E22" s="175"/>
      <c r="F22" s="175"/>
      <c r="G22" s="175"/>
      <c r="H22" s="175"/>
      <c r="I22" s="175"/>
    </row>
    <row r="23" spans="1:9" x14ac:dyDescent="0.25">
      <c r="A23" s="175">
        <v>15</v>
      </c>
      <c r="B23" s="175"/>
      <c r="C23" s="175"/>
      <c r="D23" s="175"/>
      <c r="E23" s="175"/>
      <c r="F23" s="175"/>
      <c r="G23" s="175"/>
      <c r="H23" s="175"/>
      <c r="I23" s="175"/>
    </row>
    <row r="24" spans="1:9" x14ac:dyDescent="0.25">
      <c r="A24" s="175">
        <v>16</v>
      </c>
      <c r="B24" s="175"/>
      <c r="C24" s="175"/>
      <c r="D24" s="175"/>
      <c r="E24" s="175"/>
      <c r="F24" s="175"/>
      <c r="G24" s="175"/>
      <c r="H24" s="175"/>
      <c r="I24" s="175"/>
    </row>
    <row r="25" spans="1:9" x14ac:dyDescent="0.25">
      <c r="A25" s="175">
        <v>17</v>
      </c>
      <c r="B25" s="175"/>
      <c r="C25" s="175"/>
      <c r="D25" s="175"/>
      <c r="E25" s="175"/>
      <c r="F25" s="175"/>
      <c r="G25" s="175"/>
      <c r="H25" s="175"/>
      <c r="I25" s="175"/>
    </row>
    <row r="26" spans="1:9" x14ac:dyDescent="0.25">
      <c r="A26" s="175">
        <v>18</v>
      </c>
      <c r="B26" s="175"/>
      <c r="C26" s="175"/>
      <c r="D26" s="175"/>
      <c r="E26" s="175"/>
      <c r="F26" s="175"/>
      <c r="G26" s="175"/>
      <c r="H26" s="175"/>
      <c r="I26" s="175"/>
    </row>
    <row r="27" spans="1:9" x14ac:dyDescent="0.25">
      <c r="A27" s="175">
        <v>19</v>
      </c>
      <c r="B27" s="175"/>
      <c r="C27" s="175"/>
      <c r="D27" s="175"/>
      <c r="E27" s="175"/>
      <c r="F27" s="175"/>
      <c r="G27" s="175"/>
      <c r="H27" s="175"/>
      <c r="I27" s="175"/>
    </row>
    <row r="28" spans="1:9" x14ac:dyDescent="0.25">
      <c r="A28" s="175">
        <v>20</v>
      </c>
      <c r="B28" s="175"/>
      <c r="C28" s="175"/>
      <c r="D28" s="175"/>
      <c r="E28" s="175"/>
      <c r="F28" s="175"/>
      <c r="G28" s="175"/>
      <c r="H28" s="175"/>
      <c r="I28" s="175"/>
    </row>
  </sheetData>
  <mergeCells count="12">
    <mergeCell ref="F1:I1"/>
    <mergeCell ref="A6:B6"/>
    <mergeCell ref="C2:F2"/>
    <mergeCell ref="C3:F3"/>
    <mergeCell ref="C4:F4"/>
    <mergeCell ref="C5:F5"/>
    <mergeCell ref="C6:F6"/>
    <mergeCell ref="A1:E1"/>
    <mergeCell ref="A2:B2"/>
    <mergeCell ref="A3:B3"/>
    <mergeCell ref="A4:B4"/>
    <mergeCell ref="A5:B5"/>
  </mergeCells>
  <conditionalFormatting sqref="F9:G28">
    <cfRule type="containsBlanks" dxfId="11" priority="3" stopIfTrue="1">
      <formula>LEN(TRIM(F9))=0</formula>
    </cfRule>
  </conditionalFormatting>
  <printOptions horizontalCentered="1"/>
  <pageMargins left="0" right="0" top="0" bottom="0" header="0" footer="0"/>
  <pageSetup scale="76" fitToHeight="0" orientation="landscape" r:id="rId1"/>
  <headerFooter>
    <oddHeader>&amp;C&amp;"Calibri"&amp;10&amp;K000000Oshkosh Corporation Classification - Restricted&amp;1#</oddHeader>
    <oddFooter>&amp;COshkosh Counterfeit Electronics Audit - Audit Findings&amp;RPage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F81FE-A0F7-4848-B244-C7446547491E}">
  <sheetPr codeName="Sheet4">
    <tabColor rgb="FFFFFF00"/>
    <pageSetUpPr fitToPage="1"/>
  </sheetPr>
  <dimension ref="A1:O53"/>
  <sheetViews>
    <sheetView tabSelected="1" zoomScale="85" zoomScaleNormal="85" zoomScaleSheetLayoutView="100" workbookViewId="0">
      <pane ySplit="1" topLeftCell="A2" activePane="bottomLeft" state="frozen"/>
      <selection pane="bottomLeft" activeCell="G5" sqref="G5"/>
    </sheetView>
  </sheetViews>
  <sheetFormatPr defaultRowHeight="15" x14ac:dyDescent="0.25"/>
  <cols>
    <col min="2" max="2" width="14.7109375" customWidth="1"/>
    <col min="3" max="7" width="18.7109375" customWidth="1"/>
    <col min="8" max="9" width="30.7109375" style="138" customWidth="1"/>
    <col min="10" max="10" width="17.42578125" customWidth="1"/>
    <col min="11" max="15" width="20.7109375" customWidth="1"/>
  </cols>
  <sheetData>
    <row r="1" spans="1:15" ht="24" thickBot="1" x14ac:dyDescent="0.4">
      <c r="A1" s="363" t="s">
        <v>149</v>
      </c>
      <c r="B1" s="363"/>
      <c r="C1" s="363"/>
      <c r="D1" s="363"/>
      <c r="E1" s="360" t="s">
        <v>150</v>
      </c>
      <c r="F1" s="360"/>
      <c r="G1" s="360"/>
      <c r="H1" s="140" t="str">
        <f>"Supplier: "&amp;'Supplier Information'!D2</f>
        <v xml:space="preserve">Supplier: </v>
      </c>
      <c r="I1" s="141" t="str">
        <f>"Audit Date: "&amp;IF('Supplier Information'!D4="","",TEXT('Supplier Information'!D4,"mm/dd/yyyy"))</f>
        <v xml:space="preserve">Audit Date: </v>
      </c>
      <c r="J1" s="181"/>
      <c r="K1" s="181"/>
      <c r="L1" s="181"/>
      <c r="M1" s="181"/>
      <c r="N1" s="181"/>
      <c r="O1" s="181"/>
    </row>
    <row r="2" spans="1:15" ht="16.5" thickBot="1" x14ac:dyDescent="0.3">
      <c r="A2" s="287" t="s">
        <v>128</v>
      </c>
      <c r="B2" s="408" t="s">
        <v>130</v>
      </c>
      <c r="C2" s="408"/>
      <c r="D2" s="408"/>
      <c r="E2" s="409"/>
      <c r="F2" s="409"/>
      <c r="G2" s="409"/>
      <c r="H2" s="142" t="s">
        <v>70</v>
      </c>
      <c r="I2" s="142" t="s">
        <v>71</v>
      </c>
      <c r="J2" s="3"/>
      <c r="K2" s="3"/>
      <c r="L2" s="3"/>
      <c r="M2" s="3"/>
      <c r="N2" s="3"/>
      <c r="O2" s="3"/>
    </row>
    <row r="3" spans="1:15" ht="16.5" thickBot="1" x14ac:dyDescent="0.3">
      <c r="A3" s="403"/>
      <c r="B3" s="398" t="s">
        <v>72</v>
      </c>
      <c r="C3" s="398"/>
      <c r="D3" s="291"/>
      <c r="E3" s="399"/>
      <c r="F3" s="400"/>
      <c r="G3" s="401"/>
      <c r="H3" s="391"/>
      <c r="I3" s="385"/>
      <c r="J3" s="3"/>
      <c r="K3" s="3"/>
      <c r="L3" s="3"/>
      <c r="M3" s="3"/>
      <c r="N3" s="3"/>
      <c r="O3" s="3"/>
    </row>
    <row r="4" spans="1:15" ht="38.25" thickBot="1" x14ac:dyDescent="0.3">
      <c r="A4" s="403"/>
      <c r="B4" s="187" t="s">
        <v>76</v>
      </c>
      <c r="C4" s="394" t="s">
        <v>132</v>
      </c>
      <c r="D4" s="394"/>
      <c r="E4" s="395"/>
      <c r="F4" s="396"/>
      <c r="G4" s="397"/>
      <c r="H4" s="392"/>
      <c r="I4" s="386"/>
      <c r="J4" s="3"/>
      <c r="K4" s="3"/>
      <c r="L4" s="3"/>
      <c r="M4" s="3"/>
      <c r="N4" s="3"/>
      <c r="O4" s="3"/>
    </row>
    <row r="5" spans="1:15" ht="102" x14ac:dyDescent="0.25">
      <c r="A5" s="403"/>
      <c r="B5" s="373" t="s">
        <v>85</v>
      </c>
      <c r="C5" s="198" t="s">
        <v>213</v>
      </c>
      <c r="D5" s="200" t="s">
        <v>209</v>
      </c>
      <c r="E5" s="198" t="s">
        <v>210</v>
      </c>
      <c r="F5" s="188" t="s">
        <v>211</v>
      </c>
      <c r="G5" s="202" t="s">
        <v>212</v>
      </c>
      <c r="H5" s="392"/>
      <c r="I5" s="386"/>
      <c r="J5" s="3"/>
      <c r="K5" s="3"/>
      <c r="L5" s="3"/>
      <c r="M5" s="3"/>
      <c r="N5" s="3"/>
      <c r="O5" s="3"/>
    </row>
    <row r="6" spans="1:15" ht="15.75" customHeight="1" thickBot="1" x14ac:dyDescent="0.3">
      <c r="A6" s="403"/>
      <c r="B6" s="374"/>
      <c r="C6" s="194"/>
      <c r="D6" s="194"/>
      <c r="E6" s="194"/>
      <c r="F6" s="194"/>
      <c r="G6" s="197"/>
      <c r="H6" s="392"/>
      <c r="I6" s="386"/>
      <c r="J6" s="3"/>
      <c r="K6" s="3"/>
      <c r="L6" s="3"/>
      <c r="M6" s="3"/>
      <c r="N6" s="3"/>
      <c r="O6" s="3"/>
    </row>
    <row r="7" spans="1:15" ht="16.5" customHeight="1" thickBot="1" x14ac:dyDescent="0.3">
      <c r="A7" s="403"/>
      <c r="B7" s="189" t="s">
        <v>91</v>
      </c>
      <c r="C7" s="191">
        <v>5</v>
      </c>
      <c r="D7" s="189" t="s">
        <v>92</v>
      </c>
      <c r="E7" s="192">
        <f>SUM(C6:G6)</f>
        <v>0</v>
      </c>
      <c r="F7" s="189" t="s">
        <v>93</v>
      </c>
      <c r="G7" s="190">
        <f>2-SUM(D6,G6)</f>
        <v>2</v>
      </c>
      <c r="H7" s="393"/>
      <c r="I7" s="387"/>
      <c r="J7" s="3"/>
      <c r="K7" s="3"/>
      <c r="L7" s="3"/>
      <c r="M7" s="3"/>
      <c r="N7" s="3"/>
      <c r="O7" s="3"/>
    </row>
    <row r="8" spans="1:15" x14ac:dyDescent="0.25">
      <c r="A8" s="181"/>
      <c r="B8" s="181"/>
      <c r="C8" s="181"/>
      <c r="D8" s="181"/>
      <c r="E8" s="181"/>
      <c r="F8" s="181"/>
      <c r="G8" s="181"/>
      <c r="I8" s="135"/>
      <c r="J8" s="3"/>
      <c r="K8" s="3"/>
      <c r="L8" s="3"/>
      <c r="M8" s="3"/>
      <c r="N8" s="3"/>
      <c r="O8" s="3"/>
    </row>
    <row r="9" spans="1:15" ht="16.5" customHeight="1" thickBot="1" x14ac:dyDescent="0.3">
      <c r="A9" s="403" t="s">
        <v>129</v>
      </c>
      <c r="B9" s="404" t="s">
        <v>131</v>
      </c>
      <c r="C9" s="404"/>
      <c r="D9" s="404"/>
      <c r="E9" s="405"/>
      <c r="F9" s="405"/>
      <c r="G9" s="405"/>
      <c r="H9" s="137" t="s">
        <v>70</v>
      </c>
      <c r="I9" s="137" t="s">
        <v>71</v>
      </c>
      <c r="J9" s="180"/>
      <c r="K9" s="180"/>
      <c r="L9" s="180"/>
      <c r="M9" s="180"/>
      <c r="N9" s="180"/>
      <c r="O9" s="180"/>
    </row>
    <row r="10" spans="1:15" ht="16.5" customHeight="1" thickBot="1" x14ac:dyDescent="0.3">
      <c r="A10" s="403"/>
      <c r="B10" s="398" t="s">
        <v>72</v>
      </c>
      <c r="C10" s="398"/>
      <c r="D10" s="291"/>
      <c r="E10" s="399"/>
      <c r="F10" s="400"/>
      <c r="G10" s="401"/>
      <c r="H10" s="391"/>
      <c r="I10" s="385"/>
      <c r="J10" s="180"/>
      <c r="K10" s="180"/>
      <c r="L10" s="180"/>
      <c r="M10" s="180"/>
      <c r="N10" s="180"/>
      <c r="O10" s="180"/>
    </row>
    <row r="11" spans="1:15" ht="50.45" customHeight="1" thickBot="1" x14ac:dyDescent="0.3">
      <c r="A11" s="403"/>
      <c r="B11" s="187" t="s">
        <v>76</v>
      </c>
      <c r="C11" s="394" t="s">
        <v>176</v>
      </c>
      <c r="D11" s="394"/>
      <c r="E11" s="395"/>
      <c r="F11" s="396"/>
      <c r="G11" s="397"/>
      <c r="H11" s="392"/>
      <c r="I11" s="386"/>
      <c r="J11" s="3"/>
      <c r="K11" s="180"/>
      <c r="L11" s="180"/>
      <c r="M11" s="180"/>
      <c r="N11" s="180"/>
      <c r="O11" s="180"/>
    </row>
    <row r="12" spans="1:15" ht="89.25" x14ac:dyDescent="0.25">
      <c r="A12" s="403"/>
      <c r="B12" s="373" t="s">
        <v>85</v>
      </c>
      <c r="C12" s="13" t="s">
        <v>162</v>
      </c>
      <c r="D12" s="200" t="s">
        <v>159</v>
      </c>
      <c r="E12" s="371" t="s">
        <v>137</v>
      </c>
      <c r="F12" s="372"/>
      <c r="G12" s="185" t="s">
        <v>160</v>
      </c>
      <c r="H12" s="392"/>
      <c r="I12" s="386"/>
      <c r="J12" s="180"/>
      <c r="K12" s="3"/>
      <c r="L12" s="3"/>
      <c r="M12" s="3"/>
      <c r="N12" s="3"/>
      <c r="O12" s="3"/>
    </row>
    <row r="13" spans="1:15" ht="15.75" customHeight="1" x14ac:dyDescent="0.25">
      <c r="A13" s="403"/>
      <c r="B13" s="373"/>
      <c r="C13" s="95"/>
      <c r="D13" s="95"/>
      <c r="E13" s="371"/>
      <c r="F13" s="371"/>
      <c r="G13" s="193"/>
      <c r="H13" s="392"/>
      <c r="I13" s="386"/>
      <c r="J13" s="180"/>
      <c r="K13" s="3"/>
      <c r="L13" s="3"/>
      <c r="M13" s="3"/>
      <c r="N13" s="3"/>
      <c r="O13" s="3"/>
    </row>
    <row r="14" spans="1:15" ht="90.95" customHeight="1" x14ac:dyDescent="0.25">
      <c r="A14" s="403"/>
      <c r="B14" s="373"/>
      <c r="C14" s="13" t="s">
        <v>161</v>
      </c>
      <c r="D14" s="379"/>
      <c r="E14" s="380"/>
      <c r="F14" s="380"/>
      <c r="G14" s="381"/>
      <c r="H14" s="392"/>
      <c r="I14" s="386"/>
      <c r="J14" s="180"/>
      <c r="K14" s="3"/>
      <c r="L14" s="3"/>
      <c r="M14" s="3"/>
      <c r="N14" s="3"/>
      <c r="O14" s="3"/>
    </row>
    <row r="15" spans="1:15" ht="15.75" customHeight="1" thickBot="1" x14ac:dyDescent="0.3">
      <c r="A15" s="403"/>
      <c r="B15" s="374"/>
      <c r="C15" s="194"/>
      <c r="D15" s="382"/>
      <c r="E15" s="383"/>
      <c r="F15" s="383"/>
      <c r="G15" s="384"/>
      <c r="H15" s="392"/>
      <c r="I15" s="386"/>
      <c r="J15" s="180"/>
      <c r="K15" s="3"/>
      <c r="L15" s="3"/>
      <c r="M15" s="3"/>
      <c r="N15" s="3"/>
      <c r="O15" s="3"/>
    </row>
    <row r="16" spans="1:15" ht="16.5" customHeight="1" thickBot="1" x14ac:dyDescent="0.3">
      <c r="A16" s="403"/>
      <c r="B16" s="189" t="s">
        <v>91</v>
      </c>
      <c r="C16" s="191">
        <v>4</v>
      </c>
      <c r="D16" s="189" t="s">
        <v>92</v>
      </c>
      <c r="E16" s="192">
        <f>SUM(C13:D13,G13,C15)</f>
        <v>0</v>
      </c>
      <c r="F16" s="189" t="s">
        <v>93</v>
      </c>
      <c r="G16" s="190">
        <f>1-SUM(D13)</f>
        <v>1</v>
      </c>
      <c r="H16" s="393"/>
      <c r="I16" s="387"/>
      <c r="J16" s="3"/>
      <c r="K16" s="180"/>
      <c r="L16" s="180"/>
      <c r="M16" s="3"/>
      <c r="N16" s="180"/>
      <c r="O16" s="180"/>
    </row>
    <row r="17" spans="1:15" x14ac:dyDescent="0.25">
      <c r="A17" s="181"/>
      <c r="B17" s="181"/>
      <c r="C17" s="181"/>
      <c r="D17" s="181"/>
      <c r="E17" s="181"/>
      <c r="F17" s="181"/>
      <c r="G17" s="181"/>
      <c r="H17" s="135"/>
      <c r="I17" s="136"/>
      <c r="J17" s="3"/>
      <c r="K17" s="3"/>
      <c r="L17" s="3"/>
      <c r="M17" s="3"/>
      <c r="N17" s="3"/>
      <c r="O17" s="3"/>
    </row>
    <row r="18" spans="1:15" ht="16.5" customHeight="1" thickBot="1" x14ac:dyDescent="0.3">
      <c r="A18" s="403" t="s">
        <v>136</v>
      </c>
      <c r="B18" s="404" t="s">
        <v>131</v>
      </c>
      <c r="C18" s="404"/>
      <c r="D18" s="404"/>
      <c r="E18" s="405"/>
      <c r="F18" s="405"/>
      <c r="G18" s="405"/>
      <c r="H18" s="137" t="s">
        <v>70</v>
      </c>
      <c r="I18" s="137" t="s">
        <v>71</v>
      </c>
      <c r="J18" s="8"/>
      <c r="K18" s="8"/>
      <c r="L18" s="8"/>
      <c r="M18" s="8"/>
      <c r="N18" s="8"/>
      <c r="O18" s="8"/>
    </row>
    <row r="19" spans="1:15" ht="16.5" customHeight="1" thickBot="1" x14ac:dyDescent="0.3">
      <c r="A19" s="403"/>
      <c r="B19" s="398" t="s">
        <v>72</v>
      </c>
      <c r="C19" s="398"/>
      <c r="D19" s="291"/>
      <c r="E19" s="399"/>
      <c r="F19" s="400"/>
      <c r="G19" s="401"/>
      <c r="H19" s="391"/>
      <c r="I19" s="385"/>
      <c r="J19" s="9"/>
      <c r="K19" s="9"/>
      <c r="L19" s="9"/>
      <c r="M19" s="7"/>
      <c r="N19" s="7"/>
      <c r="O19" s="7"/>
    </row>
    <row r="20" spans="1:15" ht="49.5" customHeight="1" thickBot="1" x14ac:dyDescent="0.3">
      <c r="A20" s="403"/>
      <c r="B20" s="187" t="s">
        <v>76</v>
      </c>
      <c r="C20" s="394" t="s">
        <v>152</v>
      </c>
      <c r="D20" s="394"/>
      <c r="E20" s="395"/>
      <c r="F20" s="396"/>
      <c r="G20" s="397"/>
      <c r="H20" s="392"/>
      <c r="I20" s="386"/>
      <c r="J20" s="4"/>
      <c r="K20" s="10"/>
      <c r="L20" s="10"/>
      <c r="M20" s="7"/>
      <c r="N20" s="7"/>
      <c r="O20" s="7"/>
    </row>
    <row r="21" spans="1:15" ht="127.5" x14ac:dyDescent="0.25">
      <c r="A21" s="403"/>
      <c r="B21" s="373" t="s">
        <v>85</v>
      </c>
      <c r="C21" s="198" t="s">
        <v>151</v>
      </c>
      <c r="D21" s="198" t="s">
        <v>153</v>
      </c>
      <c r="E21" s="200" t="s">
        <v>154</v>
      </c>
      <c r="F21" s="186" t="s">
        <v>155</v>
      </c>
      <c r="G21" s="198" t="s">
        <v>156</v>
      </c>
      <c r="H21" s="392"/>
      <c r="I21" s="386"/>
      <c r="J21" s="11"/>
      <c r="K21" s="5"/>
      <c r="L21" s="5"/>
      <c r="M21" s="5"/>
      <c r="N21" s="5"/>
      <c r="O21" s="5"/>
    </row>
    <row r="22" spans="1:15" ht="15.75" customHeight="1" x14ac:dyDescent="0.25">
      <c r="A22" s="403"/>
      <c r="B22" s="373"/>
      <c r="C22" s="95"/>
      <c r="D22" s="95"/>
      <c r="E22" s="95"/>
      <c r="F22" s="95"/>
      <c r="G22" s="193"/>
      <c r="H22" s="392"/>
      <c r="I22" s="386"/>
      <c r="J22" s="11"/>
      <c r="K22" s="2"/>
      <c r="L22" s="2"/>
      <c r="M22" s="2"/>
      <c r="N22" s="2"/>
      <c r="O22" s="2"/>
    </row>
    <row r="23" spans="1:15" ht="63.75" x14ac:dyDescent="0.25">
      <c r="A23" s="403"/>
      <c r="B23" s="373"/>
      <c r="C23" s="199" t="s">
        <v>157</v>
      </c>
      <c r="D23" s="200" t="s">
        <v>158</v>
      </c>
      <c r="E23" s="379"/>
      <c r="F23" s="380"/>
      <c r="G23" s="381"/>
      <c r="H23" s="392"/>
      <c r="I23" s="386"/>
      <c r="J23" s="11"/>
      <c r="K23" s="5"/>
      <c r="L23" s="5"/>
      <c r="M23" s="5"/>
      <c r="N23" s="5"/>
      <c r="O23" s="5"/>
    </row>
    <row r="24" spans="1:15" ht="15.75" customHeight="1" thickBot="1" x14ac:dyDescent="0.3">
      <c r="A24" s="403"/>
      <c r="B24" s="374"/>
      <c r="C24" s="194"/>
      <c r="D24" s="194"/>
      <c r="E24" s="382"/>
      <c r="F24" s="383"/>
      <c r="G24" s="384"/>
      <c r="H24" s="392"/>
      <c r="I24" s="386"/>
      <c r="J24" s="11"/>
      <c r="K24" s="2"/>
      <c r="L24" s="2"/>
      <c r="M24" s="2"/>
      <c r="N24" s="2"/>
      <c r="O24" s="2"/>
    </row>
    <row r="25" spans="1:15" ht="38.25" thickBot="1" x14ac:dyDescent="0.3">
      <c r="A25" s="403"/>
      <c r="B25" s="203" t="s">
        <v>88</v>
      </c>
      <c r="C25" s="410" t="s">
        <v>138</v>
      </c>
      <c r="D25" s="410"/>
      <c r="E25" s="411"/>
      <c r="F25" s="412"/>
      <c r="G25" s="413"/>
      <c r="H25" s="392"/>
      <c r="I25" s="386"/>
      <c r="J25" s="4"/>
      <c r="K25" s="10"/>
      <c r="L25" s="10"/>
      <c r="M25" s="7"/>
      <c r="N25" s="7"/>
      <c r="O25" s="7"/>
    </row>
    <row r="26" spans="1:15" ht="16.5" customHeight="1" thickBot="1" x14ac:dyDescent="0.3">
      <c r="A26" s="403"/>
      <c r="B26" s="189" t="s">
        <v>91</v>
      </c>
      <c r="C26" s="191">
        <v>6</v>
      </c>
      <c r="D26" s="189" t="s">
        <v>92</v>
      </c>
      <c r="E26" s="192">
        <f>IF(C22=1,6,SUM(D22:G22,C24:D24))</f>
        <v>0</v>
      </c>
      <c r="F26" s="189" t="s">
        <v>93</v>
      </c>
      <c r="G26" s="190">
        <f>IF(C22=1,0,2-SUM(E22,D24))</f>
        <v>2</v>
      </c>
      <c r="H26" s="393"/>
      <c r="I26" s="387"/>
      <c r="J26" s="6"/>
      <c r="K26" s="2"/>
      <c r="L26" s="2"/>
      <c r="M26" s="6"/>
      <c r="N26" s="2"/>
      <c r="O26" s="2"/>
    </row>
    <row r="27" spans="1:15" x14ac:dyDescent="0.25">
      <c r="A27" s="181"/>
      <c r="B27" s="181"/>
      <c r="C27" s="181"/>
      <c r="D27" s="181"/>
      <c r="E27" s="181"/>
      <c r="F27" s="181"/>
      <c r="G27" s="181"/>
      <c r="I27" s="135"/>
      <c r="J27" s="3"/>
      <c r="K27" s="3"/>
      <c r="L27" s="3"/>
      <c r="M27" s="3"/>
      <c r="N27" s="3"/>
      <c r="O27" s="3"/>
    </row>
    <row r="28" spans="1:15" ht="16.5" thickBot="1" x14ac:dyDescent="0.3">
      <c r="A28" s="403" t="s">
        <v>135</v>
      </c>
      <c r="B28" s="404" t="s">
        <v>140</v>
      </c>
      <c r="C28" s="404"/>
      <c r="D28" s="404"/>
      <c r="E28" s="405"/>
      <c r="F28" s="405"/>
      <c r="G28" s="405"/>
      <c r="H28" s="137" t="s">
        <v>70</v>
      </c>
      <c r="I28" s="137" t="s">
        <v>71</v>
      </c>
      <c r="J28" s="3"/>
      <c r="K28" s="3"/>
      <c r="L28" s="3"/>
      <c r="M28" s="3"/>
      <c r="N28" s="3"/>
      <c r="O28" s="3"/>
    </row>
    <row r="29" spans="1:15" ht="16.5" customHeight="1" thickBot="1" x14ac:dyDescent="0.3">
      <c r="A29" s="403"/>
      <c r="B29" s="398" t="s">
        <v>72</v>
      </c>
      <c r="C29" s="398"/>
      <c r="D29" s="291"/>
      <c r="E29" s="399"/>
      <c r="F29" s="400"/>
      <c r="G29" s="401"/>
      <c r="H29" s="391"/>
      <c r="I29" s="385"/>
      <c r="J29" s="3"/>
      <c r="K29" s="3"/>
      <c r="L29" s="3"/>
      <c r="M29" s="3"/>
      <c r="N29" s="3"/>
      <c r="O29" s="3"/>
    </row>
    <row r="30" spans="1:15" ht="51" customHeight="1" thickBot="1" x14ac:dyDescent="0.3">
      <c r="A30" s="403"/>
      <c r="B30" s="187" t="s">
        <v>76</v>
      </c>
      <c r="C30" s="394" t="s">
        <v>139</v>
      </c>
      <c r="D30" s="394"/>
      <c r="E30" s="395"/>
      <c r="F30" s="396"/>
      <c r="G30" s="397"/>
      <c r="H30" s="392"/>
      <c r="I30" s="386"/>
      <c r="J30" s="3"/>
      <c r="K30" s="3"/>
      <c r="L30" s="3"/>
      <c r="M30" s="3"/>
      <c r="N30" s="3"/>
      <c r="O30" s="3"/>
    </row>
    <row r="31" spans="1:15" ht="76.5" x14ac:dyDescent="0.25">
      <c r="A31" s="403"/>
      <c r="B31" s="373" t="s">
        <v>85</v>
      </c>
      <c r="C31" s="13" t="s">
        <v>163</v>
      </c>
      <c r="D31" s="13" t="s">
        <v>164</v>
      </c>
      <c r="E31" s="365"/>
      <c r="F31" s="366"/>
      <c r="G31" s="367"/>
      <c r="H31" s="392"/>
      <c r="I31" s="386"/>
      <c r="J31" s="3"/>
      <c r="K31" s="3"/>
      <c r="L31" s="3"/>
      <c r="M31" s="3"/>
      <c r="N31" s="3"/>
      <c r="O31" s="3"/>
    </row>
    <row r="32" spans="1:15" ht="15.75" customHeight="1" thickBot="1" x14ac:dyDescent="0.3">
      <c r="A32" s="403"/>
      <c r="B32" s="374"/>
      <c r="C32" s="196"/>
      <c r="D32" s="196"/>
      <c r="E32" s="368"/>
      <c r="F32" s="369"/>
      <c r="G32" s="370"/>
      <c r="H32" s="392"/>
      <c r="I32" s="386"/>
      <c r="J32" s="3"/>
      <c r="K32" s="3"/>
      <c r="L32" s="3"/>
      <c r="M32" s="3"/>
      <c r="N32" s="3"/>
      <c r="O32" s="3"/>
    </row>
    <row r="33" spans="1:15" ht="16.5" customHeight="1" thickBot="1" x14ac:dyDescent="0.3">
      <c r="A33" s="403"/>
      <c r="B33" s="189" t="s">
        <v>91</v>
      </c>
      <c r="C33" s="191">
        <v>2</v>
      </c>
      <c r="D33" s="189" t="s">
        <v>92</v>
      </c>
      <c r="E33" s="192">
        <f>SUM(C32:D32)</f>
        <v>0</v>
      </c>
      <c r="F33" s="189" t="s">
        <v>93</v>
      </c>
      <c r="G33" s="190">
        <f>2-SUM(C32:D32)</f>
        <v>2</v>
      </c>
      <c r="H33" s="393"/>
      <c r="I33" s="387"/>
      <c r="J33" s="3"/>
      <c r="K33" s="3"/>
      <c r="L33" s="3"/>
      <c r="M33" s="3"/>
      <c r="N33" s="3"/>
      <c r="O33" s="3"/>
    </row>
    <row r="34" spans="1:15" x14ac:dyDescent="0.25">
      <c r="A34" s="181"/>
      <c r="B34" s="181"/>
      <c r="C34" s="181"/>
      <c r="D34" s="181"/>
      <c r="E34" s="181"/>
      <c r="F34" s="181"/>
      <c r="G34" s="181"/>
      <c r="I34" s="135"/>
      <c r="J34" s="3"/>
      <c r="K34" s="3"/>
      <c r="L34" s="3"/>
      <c r="M34" s="3"/>
      <c r="N34" s="3"/>
      <c r="O34" s="3"/>
    </row>
    <row r="35" spans="1:15" ht="16.5" thickBot="1" x14ac:dyDescent="0.3">
      <c r="A35" s="403" t="s">
        <v>134</v>
      </c>
      <c r="B35" s="404" t="s">
        <v>141</v>
      </c>
      <c r="C35" s="404"/>
      <c r="D35" s="404"/>
      <c r="E35" s="405"/>
      <c r="F35" s="405"/>
      <c r="G35" s="405"/>
      <c r="H35" s="137" t="s">
        <v>70</v>
      </c>
      <c r="I35" s="137" t="s">
        <v>71</v>
      </c>
      <c r="J35" s="3"/>
      <c r="K35" s="3"/>
      <c r="L35" s="3"/>
      <c r="M35" s="3"/>
      <c r="N35" s="3"/>
      <c r="O35" s="3"/>
    </row>
    <row r="36" spans="1:15" ht="16.5" customHeight="1" thickBot="1" x14ac:dyDescent="0.3">
      <c r="A36" s="403"/>
      <c r="B36" s="398" t="s">
        <v>72</v>
      </c>
      <c r="C36" s="398"/>
      <c r="D36" s="291"/>
      <c r="E36" s="399"/>
      <c r="F36" s="400"/>
      <c r="G36" s="401"/>
      <c r="H36" s="391"/>
      <c r="I36" s="385"/>
      <c r="J36" s="3"/>
      <c r="K36" s="3"/>
      <c r="L36" s="3"/>
      <c r="M36" s="3"/>
      <c r="N36" s="3"/>
      <c r="O36" s="3"/>
    </row>
    <row r="37" spans="1:15" ht="38.25" thickBot="1" x14ac:dyDescent="0.3">
      <c r="A37" s="403"/>
      <c r="B37" s="187" t="s">
        <v>76</v>
      </c>
      <c r="C37" s="394" t="s">
        <v>143</v>
      </c>
      <c r="D37" s="394"/>
      <c r="E37" s="395"/>
      <c r="F37" s="396"/>
      <c r="G37" s="397"/>
      <c r="H37" s="392"/>
      <c r="I37" s="386"/>
      <c r="J37" s="8"/>
      <c r="K37" s="8"/>
      <c r="L37" s="8"/>
      <c r="M37" s="8"/>
      <c r="N37" s="8"/>
      <c r="O37" s="8"/>
    </row>
    <row r="38" spans="1:15" ht="84.6" customHeight="1" x14ac:dyDescent="0.25">
      <c r="A38" s="403"/>
      <c r="B38" s="373" t="s">
        <v>85</v>
      </c>
      <c r="C38" s="200" t="s">
        <v>165</v>
      </c>
      <c r="D38" s="13" t="s">
        <v>166</v>
      </c>
      <c r="E38" s="371" t="s">
        <v>142</v>
      </c>
      <c r="F38" s="372"/>
      <c r="G38" s="186" t="s">
        <v>167</v>
      </c>
      <c r="H38" s="392"/>
      <c r="I38" s="386"/>
      <c r="J38" s="9"/>
      <c r="K38" s="9"/>
      <c r="L38" s="9"/>
      <c r="M38" s="7"/>
      <c r="N38" s="7"/>
      <c r="O38" s="7"/>
    </row>
    <row r="39" spans="1:15" ht="15.75" customHeight="1" x14ac:dyDescent="0.25">
      <c r="A39" s="403"/>
      <c r="B39" s="373"/>
      <c r="C39" s="95"/>
      <c r="D39" s="95"/>
      <c r="E39" s="371"/>
      <c r="F39" s="371"/>
      <c r="G39" s="96"/>
      <c r="H39" s="392"/>
      <c r="I39" s="386"/>
      <c r="J39" s="4"/>
      <c r="K39" s="10"/>
      <c r="L39" s="10"/>
      <c r="M39" s="7"/>
      <c r="N39" s="7"/>
      <c r="O39" s="7"/>
    </row>
    <row r="40" spans="1:15" ht="76.5" x14ac:dyDescent="0.25">
      <c r="A40" s="403"/>
      <c r="B40" s="373"/>
      <c r="C40" s="13" t="s">
        <v>168</v>
      </c>
      <c r="D40" s="200" t="s">
        <v>169</v>
      </c>
      <c r="E40" s="200" t="s">
        <v>170</v>
      </c>
      <c r="F40" s="13" t="s">
        <v>171</v>
      </c>
      <c r="G40" s="377"/>
      <c r="H40" s="392"/>
      <c r="I40" s="386"/>
      <c r="J40" s="11"/>
      <c r="K40" s="5"/>
      <c r="L40" s="5"/>
      <c r="M40" s="5"/>
      <c r="N40" s="5"/>
      <c r="O40" s="5"/>
    </row>
    <row r="41" spans="1:15" ht="15.75" customHeight="1" thickBot="1" x14ac:dyDescent="0.3">
      <c r="A41" s="403"/>
      <c r="B41" s="373"/>
      <c r="C41" s="95"/>
      <c r="D41" s="95"/>
      <c r="E41" s="95"/>
      <c r="F41" s="98"/>
      <c r="G41" s="378"/>
      <c r="H41" s="392"/>
      <c r="I41" s="386"/>
      <c r="J41" s="11"/>
      <c r="K41" s="2"/>
      <c r="L41" s="2"/>
      <c r="M41" s="2"/>
      <c r="N41" s="2"/>
      <c r="O41" s="2"/>
    </row>
    <row r="42" spans="1:15" ht="50.1" customHeight="1" thickBot="1" x14ac:dyDescent="0.3">
      <c r="A42" s="403"/>
      <c r="B42" s="195" t="s">
        <v>88</v>
      </c>
      <c r="C42" s="406" t="s">
        <v>144</v>
      </c>
      <c r="D42" s="406"/>
      <c r="E42" s="407"/>
      <c r="F42" s="396"/>
      <c r="G42" s="397"/>
      <c r="H42" s="392"/>
      <c r="I42" s="386"/>
      <c r="J42" s="11"/>
      <c r="K42" s="5"/>
      <c r="L42" s="5"/>
      <c r="M42" s="5"/>
      <c r="N42" s="5"/>
      <c r="O42" s="5"/>
    </row>
    <row r="43" spans="1:15" ht="19.5" customHeight="1" thickBot="1" x14ac:dyDescent="0.3">
      <c r="A43" s="403"/>
      <c r="B43" s="189" t="s">
        <v>91</v>
      </c>
      <c r="C43" s="191">
        <v>7</v>
      </c>
      <c r="D43" s="189" t="s">
        <v>92</v>
      </c>
      <c r="E43" s="192">
        <f>SUM(C41:F41,C39:D39,G39)</f>
        <v>0</v>
      </c>
      <c r="F43" s="189" t="s">
        <v>93</v>
      </c>
      <c r="G43" s="190">
        <f>3-SUM(C39,D41:E41)</f>
        <v>3</v>
      </c>
      <c r="H43" s="393"/>
      <c r="I43" s="387"/>
      <c r="J43" s="11"/>
      <c r="K43" s="2"/>
      <c r="L43" s="2"/>
      <c r="M43" s="2"/>
      <c r="N43" s="2"/>
      <c r="O43" s="2"/>
    </row>
    <row r="44" spans="1:15" x14ac:dyDescent="0.25">
      <c r="A44" s="181"/>
      <c r="B44" s="181"/>
      <c r="C44" s="181"/>
      <c r="D44" s="181"/>
      <c r="E44" s="181"/>
      <c r="F44" s="181"/>
      <c r="G44" s="181"/>
      <c r="I44" s="135"/>
      <c r="J44" s="3"/>
      <c r="K44" s="3"/>
      <c r="L44" s="3"/>
      <c r="M44" s="3"/>
      <c r="N44" s="3"/>
      <c r="O44" s="3"/>
    </row>
    <row r="45" spans="1:15" ht="16.5" customHeight="1" thickBot="1" x14ac:dyDescent="0.3">
      <c r="A45" s="403" t="s">
        <v>133</v>
      </c>
      <c r="B45" s="404" t="s">
        <v>145</v>
      </c>
      <c r="C45" s="404"/>
      <c r="D45" s="404"/>
      <c r="E45" s="405"/>
      <c r="F45" s="405"/>
      <c r="G45" s="405"/>
      <c r="H45" s="137" t="s">
        <v>70</v>
      </c>
      <c r="I45" s="137" t="s">
        <v>71</v>
      </c>
      <c r="J45" s="3"/>
      <c r="K45" s="3"/>
      <c r="L45" s="3"/>
      <c r="M45" s="3"/>
      <c r="N45" s="3"/>
      <c r="O45" s="3"/>
    </row>
    <row r="46" spans="1:15" ht="16.5" customHeight="1" thickBot="1" x14ac:dyDescent="0.3">
      <c r="A46" s="403"/>
      <c r="B46" s="398" t="s">
        <v>72</v>
      </c>
      <c r="C46" s="398"/>
      <c r="D46" s="291"/>
      <c r="E46" s="399"/>
      <c r="F46" s="400"/>
      <c r="G46" s="401"/>
      <c r="H46" s="391"/>
      <c r="I46" s="385"/>
      <c r="J46" s="3"/>
      <c r="K46" s="3"/>
      <c r="L46" s="3"/>
      <c r="M46" s="3"/>
      <c r="N46" s="3"/>
      <c r="O46" s="3"/>
    </row>
    <row r="47" spans="1:15" ht="48.95" customHeight="1" thickBot="1" x14ac:dyDescent="0.3">
      <c r="A47" s="403"/>
      <c r="B47" s="187" t="s">
        <v>76</v>
      </c>
      <c r="C47" s="394" t="s">
        <v>146</v>
      </c>
      <c r="D47" s="394"/>
      <c r="E47" s="395"/>
      <c r="F47" s="396"/>
      <c r="G47" s="397"/>
      <c r="H47" s="392"/>
      <c r="I47" s="386"/>
      <c r="J47" s="3"/>
      <c r="K47" s="3"/>
      <c r="L47" s="3"/>
      <c r="M47" s="3"/>
      <c r="N47" s="3"/>
      <c r="O47" s="3"/>
    </row>
    <row r="48" spans="1:15" s="181" customFormat="1" ht="38.25" thickBot="1" x14ac:dyDescent="0.3">
      <c r="A48" s="403"/>
      <c r="B48" s="187" t="s">
        <v>76</v>
      </c>
      <c r="C48" s="394" t="s">
        <v>147</v>
      </c>
      <c r="D48" s="394"/>
      <c r="E48" s="402"/>
      <c r="F48" s="396"/>
      <c r="G48" s="397"/>
      <c r="H48" s="392"/>
      <c r="I48" s="386"/>
      <c r="J48" s="3"/>
      <c r="K48" s="3"/>
      <c r="L48" s="3"/>
      <c r="M48" s="3"/>
      <c r="N48" s="3"/>
      <c r="O48" s="3"/>
    </row>
    <row r="49" spans="1:15" ht="140.25" x14ac:dyDescent="0.25">
      <c r="A49" s="403"/>
      <c r="B49" s="373" t="s">
        <v>85</v>
      </c>
      <c r="C49" s="198" t="s">
        <v>172</v>
      </c>
      <c r="D49" s="198" t="s">
        <v>173</v>
      </c>
      <c r="E49" s="200" t="s">
        <v>174</v>
      </c>
      <c r="F49" s="201" t="s">
        <v>175</v>
      </c>
      <c r="G49" s="375"/>
      <c r="H49" s="392"/>
      <c r="I49" s="386"/>
      <c r="J49" s="8"/>
      <c r="K49" s="8"/>
      <c r="L49" s="8"/>
      <c r="M49" s="8"/>
      <c r="N49" s="8"/>
      <c r="O49" s="8"/>
    </row>
    <row r="50" spans="1:15" ht="15.75" customHeight="1" thickBot="1" x14ac:dyDescent="0.3">
      <c r="A50" s="403"/>
      <c r="B50" s="374"/>
      <c r="C50" s="194"/>
      <c r="D50" s="194"/>
      <c r="E50" s="194"/>
      <c r="F50" s="194"/>
      <c r="G50" s="376"/>
      <c r="H50" s="392"/>
      <c r="I50" s="386"/>
      <c r="J50" s="9"/>
      <c r="K50" s="9"/>
      <c r="L50" s="9"/>
      <c r="M50" s="7"/>
      <c r="N50" s="7"/>
      <c r="O50" s="7"/>
    </row>
    <row r="51" spans="1:15" ht="19.5" customHeight="1" thickBot="1" x14ac:dyDescent="0.3">
      <c r="A51" s="403"/>
      <c r="B51" s="189" t="s">
        <v>91</v>
      </c>
      <c r="C51" s="191">
        <v>4</v>
      </c>
      <c r="D51" s="189" t="s">
        <v>92</v>
      </c>
      <c r="E51" s="192">
        <f>SUM(C50:F50)</f>
        <v>0</v>
      </c>
      <c r="F51" s="189" t="s">
        <v>93</v>
      </c>
      <c r="G51" s="190">
        <f>1-SUM(E50)</f>
        <v>1</v>
      </c>
      <c r="H51" s="393"/>
      <c r="I51" s="387"/>
      <c r="J51" s="11"/>
      <c r="K51" s="5"/>
      <c r="L51" s="5"/>
      <c r="M51" s="5"/>
      <c r="N51" s="5"/>
      <c r="O51" s="5"/>
    </row>
    <row r="52" spans="1:15" s="159" customFormat="1" ht="15.75" thickBot="1" x14ac:dyDescent="0.3">
      <c r="A52" s="181"/>
      <c r="B52" s="181"/>
      <c r="C52" s="181"/>
      <c r="D52" s="181"/>
      <c r="E52" s="181"/>
      <c r="F52" s="181"/>
      <c r="G52" s="181"/>
      <c r="H52" s="138"/>
      <c r="I52" s="138"/>
      <c r="J52" s="181"/>
      <c r="K52" s="181"/>
      <c r="L52" s="181"/>
      <c r="M52" s="181"/>
      <c r="N52" s="181"/>
      <c r="O52" s="181"/>
    </row>
    <row r="53" spans="1:15" ht="15.75" customHeight="1" x14ac:dyDescent="0.25">
      <c r="A53" s="90"/>
      <c r="B53" s="388" t="s">
        <v>125</v>
      </c>
      <c r="C53" s="388"/>
      <c r="D53" s="91">
        <f>SUM(C7,C16,C26,C33,C43,C51)</f>
        <v>28</v>
      </c>
      <c r="E53" s="389" t="s">
        <v>127</v>
      </c>
      <c r="F53" s="390" t="e">
        <f>SUM(#REF!,#REF!,#REF!,#REF!,#REF!,#REF!,#REF!,#REF!,#REF!,#REF!,#REF!,#REF!,#REF!,#REF!,#REF!,#REF!,#REF!,F51,#REF!,#REF!,F43,#REF!,F33,#REF!,F26,F16,F7)</f>
        <v>#REF!</v>
      </c>
      <c r="G53" s="91">
        <f>SUM(E7,E16,E26,E33,E43,E51)</f>
        <v>0</v>
      </c>
      <c r="H53" s="139" t="s">
        <v>126</v>
      </c>
      <c r="I53" s="91">
        <f>SUM(G7,G16,G26,G33,G43,G51)</f>
        <v>11</v>
      </c>
    </row>
  </sheetData>
  <protectedRanges>
    <protectedRange algorithmName="SHA-512" hashValue="c5f3pf7PDI4dFmPyQgQ0FrrwC+hZjHFhlyEXB8yQDOpsXe8/JMi/Hg3x7FYkaphocU4vh/FtkiYBNeUPSeONiA==" saltValue="cEVKOGJcKVy64VjcUQA0kQ==" spinCount="100000" sqref="C4 B2:B3 B36 F31:F32 B5:G5 B9:B10 B19 B46 B29" name="Range2_2_1"/>
    <protectedRange sqref="D3 D10 D19 D46 D29 D36 C6:G6" name="Range1_2_1"/>
    <protectedRange algorithmName="SHA-512" hashValue="c5f3pf7PDI4dFmPyQgQ0FrrwC+hZjHFhlyEXB8yQDOpsXe8/JMi/Hg3x7FYkaphocU4vh/FtkiYBNeUPSeONiA==" saltValue="cEVKOGJcKVy64VjcUQA0kQ==" spinCount="100000" sqref="B12:G12 C11 B25 B42 B14:G14 C20 C21:G21 C23:G23" name="Range2_2_2"/>
    <protectedRange sqref="C13:G13 C15:G15 C22:G22 C24:G24" name="Range1_2_2"/>
    <protectedRange algorithmName="SHA-512" hashValue="c5f3pf7PDI4dFmPyQgQ0FrrwC+hZjHFhlyEXB8yQDOpsXe8/JMi/Hg3x7FYkaphocU4vh/FtkiYBNeUPSeONiA==" saltValue="cEVKOGJcKVy64VjcUQA0kQ==" spinCount="100000" sqref="B18 C25 B28 B31:E32 K39 B21 B35 C42 B40:G40 B23 B45 J37:J39 C30 J51:O51 M26 J25:J26 K20 J18:J20 K25 J21:O21 J23:O23 C37 J49:J50 J40:O40 B38:G38 J42:O42" name="Range2_2_3"/>
    <protectedRange sqref="E25 K41:O41 K43:O43 L38 L19 C39:G39 E42 N26 C41:G41 K22:O22 M25 K26 L50 K24:O24" name="Range1_2_3"/>
    <protectedRange algorithmName="SHA-512" hashValue="c5f3pf7PDI4dFmPyQgQ0FrrwC+hZjHFhlyEXB8yQDOpsXe8/JMi/Hg3x7FYkaphocU4vh/FtkiYBNeUPSeONiA==" saltValue="cEVKOGJcKVy64VjcUQA0kQ==" spinCount="100000" sqref="H2:I2 H9:I9 H18:I18 H45:I45 H28:I28 H35:I35" name="Range2_2"/>
    <protectedRange algorithmName="SHA-512" hashValue="c5f3pf7PDI4dFmPyQgQ0FrrwC+hZjHFhlyEXB8yQDOpsXe8/JMi/Hg3x7FYkaphocU4vh/FtkiYBNeUPSeONiA==" saltValue="cEVKOGJcKVy64VjcUQA0kQ==" spinCount="100000" sqref="B4 B11 B20 B37 B30 B47:B48" name="Range2_2_5"/>
    <protectedRange algorithmName="SHA-512" hashValue="c5f3pf7PDI4dFmPyQgQ0FrrwC+hZjHFhlyEXB8yQDOpsXe8/JMi/Hg3x7FYkaphocU4vh/FtkiYBNeUPSeONiA==" saltValue="cEVKOGJcKVy64VjcUQA0kQ==" spinCount="100000" sqref="B53" name="Range2_2_6"/>
    <protectedRange sqref="C53" name="Range1_2_4"/>
    <protectedRange algorithmName="SHA-512" hashValue="c5f3pf7PDI4dFmPyQgQ0FrrwC+hZjHFhlyEXB8yQDOpsXe8/JMi/Hg3x7FYkaphocU4vh/FtkiYBNeUPSeONiA==" saltValue="cEVKOGJcKVy64VjcUQA0kQ==" spinCount="100000" sqref="B16 B26 B51 B33 B7 B43" name="Range2_2_7"/>
    <protectedRange sqref="F16 F26 F51 F33 F7 F43" name="Range1_2_5"/>
  </protectedRanges>
  <mergeCells count="71">
    <mergeCell ref="A9:A16"/>
    <mergeCell ref="B9:G9"/>
    <mergeCell ref="B10:D10"/>
    <mergeCell ref="E10:G10"/>
    <mergeCell ref="A18:A26"/>
    <mergeCell ref="B18:G18"/>
    <mergeCell ref="F20:G20"/>
    <mergeCell ref="C25:E25"/>
    <mergeCell ref="F25:G25"/>
    <mergeCell ref="A1:D1"/>
    <mergeCell ref="E1:G1"/>
    <mergeCell ref="A2:A7"/>
    <mergeCell ref="B2:G2"/>
    <mergeCell ref="B3:D3"/>
    <mergeCell ref="E3:G3"/>
    <mergeCell ref="B5:B6"/>
    <mergeCell ref="A45:A51"/>
    <mergeCell ref="B45:G45"/>
    <mergeCell ref="C47:E47"/>
    <mergeCell ref="F47:G47"/>
    <mergeCell ref="B46:D46"/>
    <mergeCell ref="E46:G46"/>
    <mergeCell ref="B49:B50"/>
    <mergeCell ref="H19:H26"/>
    <mergeCell ref="I19:I26"/>
    <mergeCell ref="C20:E20"/>
    <mergeCell ref="A35:A43"/>
    <mergeCell ref="B35:G35"/>
    <mergeCell ref="B36:D36"/>
    <mergeCell ref="E36:G36"/>
    <mergeCell ref="B38:B41"/>
    <mergeCell ref="F37:G37"/>
    <mergeCell ref="F42:G42"/>
    <mergeCell ref="C37:E37"/>
    <mergeCell ref="C42:E42"/>
    <mergeCell ref="B19:D19"/>
    <mergeCell ref="E19:G19"/>
    <mergeCell ref="A28:A33"/>
    <mergeCell ref="B28:G28"/>
    <mergeCell ref="I3:I7"/>
    <mergeCell ref="C4:E4"/>
    <mergeCell ref="F4:G4"/>
    <mergeCell ref="C11:E11"/>
    <mergeCell ref="F11:G11"/>
    <mergeCell ref="H10:H16"/>
    <mergeCell ref="I10:I16"/>
    <mergeCell ref="H3:H7"/>
    <mergeCell ref="I46:I51"/>
    <mergeCell ref="B53:C53"/>
    <mergeCell ref="E53:F53"/>
    <mergeCell ref="H29:H33"/>
    <mergeCell ref="I29:I33"/>
    <mergeCell ref="H36:H43"/>
    <mergeCell ref="I36:I43"/>
    <mergeCell ref="C30:E30"/>
    <mergeCell ref="F30:G30"/>
    <mergeCell ref="B29:D29"/>
    <mergeCell ref="E29:G29"/>
    <mergeCell ref="B31:B32"/>
    <mergeCell ref="H46:H51"/>
    <mergeCell ref="E38:F39"/>
    <mergeCell ref="C48:E48"/>
    <mergeCell ref="F48:G48"/>
    <mergeCell ref="E31:G32"/>
    <mergeCell ref="E12:F13"/>
    <mergeCell ref="B21:B24"/>
    <mergeCell ref="B12:B15"/>
    <mergeCell ref="G49:G50"/>
    <mergeCell ref="G40:G41"/>
    <mergeCell ref="E23:G24"/>
    <mergeCell ref="D14:G15"/>
  </mergeCells>
  <conditionalFormatting sqref="E3:G3 E10:G10 E19:G19 E29:G29 E36:G36 H36:H43 E46:G46 H10:H16 H29:H33 H46:H47 H49:H51 H19:H26 H3:H7">
    <cfRule type="containsBlanks" dxfId="10" priority="57" stopIfTrue="1">
      <formula>LEN(TRIM(E3))=0</formula>
    </cfRule>
  </conditionalFormatting>
  <conditionalFormatting sqref="D13 C32:D32 C39">
    <cfRule type="cellIs" dxfId="9" priority="56" operator="lessThan">
      <formula>1</formula>
    </cfRule>
  </conditionalFormatting>
  <conditionalFormatting sqref="G7 G16 G26 G33 G43 G51">
    <cfRule type="cellIs" dxfId="8" priority="47" operator="greaterThan">
      <formula>0</formula>
    </cfRule>
  </conditionalFormatting>
  <conditionalFormatting sqref="E22">
    <cfRule type="cellIs" dxfId="7" priority="38" operator="lessThan">
      <formula>1</formula>
    </cfRule>
  </conditionalFormatting>
  <conditionalFormatting sqref="H48">
    <cfRule type="containsBlanks" dxfId="6" priority="16" stopIfTrue="1">
      <formula>LEN(TRIM(H48))=0</formula>
    </cfRule>
  </conditionalFormatting>
  <conditionalFormatting sqref="D6">
    <cfRule type="cellIs" dxfId="5" priority="12" operator="lessThan">
      <formula>1</formula>
    </cfRule>
  </conditionalFormatting>
  <conditionalFormatting sqref="G6">
    <cfRule type="cellIs" dxfId="4" priority="11" operator="lessThan">
      <formula>1</formula>
    </cfRule>
  </conditionalFormatting>
  <conditionalFormatting sqref="D41:E41">
    <cfRule type="cellIs" dxfId="3" priority="6" operator="lessThan">
      <formula>1</formula>
    </cfRule>
  </conditionalFormatting>
  <conditionalFormatting sqref="E50">
    <cfRule type="cellIs" dxfId="2" priority="5" operator="lessThan">
      <formula>1</formula>
    </cfRule>
  </conditionalFormatting>
  <conditionalFormatting sqref="E50">
    <cfRule type="expression" priority="4" stopIfTrue="1">
      <formula>$D$50=1</formula>
    </cfRule>
  </conditionalFormatting>
  <conditionalFormatting sqref="D24">
    <cfRule type="cellIs" dxfId="1" priority="2" operator="lessThan">
      <formula>1</formula>
    </cfRule>
  </conditionalFormatting>
  <conditionalFormatting sqref="I53">
    <cfRule type="cellIs" dxfId="0" priority="1" operator="greaterThan">
      <formula>0</formula>
    </cfRule>
  </conditionalFormatting>
  <dataValidations count="1">
    <dataValidation type="list" allowBlank="1" showInputMessage="1" showErrorMessage="1" error="Question score must be 0 (No) or 1 (Yes)._x000a__x000a_If the question is not applicable, select 1 and provide an explanation in the comments why it is not applicable." sqref="C32:D32 C50:F50 C22:G22 C24:D24 G13 G39 C6:G6 C13:D13 C41:F41 C39:D39 C15" xr:uid="{934495FB-8D1E-4D19-B7C7-DDF9DAE0108D}">
      <formula1>"0,1"</formula1>
    </dataValidation>
  </dataValidations>
  <pageMargins left="0" right="0" top="0" bottom="0" header="0" footer="0"/>
  <pageSetup scale="58" fitToHeight="0" orientation="portrait" r:id="rId1"/>
  <headerFooter>
    <oddHeader>&amp;C&amp;"Calibri"&amp;10&amp;K000000Oshkosh Corporation Classification - Restricted&amp;1#</oddHeader>
    <oddFooter>&amp;COshkosh Counterfeit Electronics Audit - Counterfeit Electronics Section&amp;RPage &amp;P of &amp;N</oddFooter>
  </headerFooter>
  <rowBreaks count="1" manualBreakCount="1">
    <brk id="2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rocess_x0020_Audit_x0020_Type xmlns="00d07190-c8bf-4999-957f-4d666daf2951">Counterfeit (CDAAS) Process Audit</Process_x0020_Audit_x0020_Type>
    <Status xmlns="00d07190-c8bf-4999-957f-4d666daf2951">Active</Status>
    <File_x0020_Name xmlns="00d07190-c8bf-4999-957f-4d666daf2951">Global Supplier Process Audit - CDAAS revised 20191203</File_x0020_Name>
    <IconOverlay xmlns="http://schemas.microsoft.com/sharepoint/v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A732B1396BE3C409CF98C385AF69A16" ma:contentTypeVersion="6" ma:contentTypeDescription="Create a new document." ma:contentTypeScope="" ma:versionID="856212aff4b467bc3efcbb47f3d1d256">
  <xsd:schema xmlns:xsd="http://www.w3.org/2001/XMLSchema" xmlns:xs="http://www.w3.org/2001/XMLSchema" xmlns:p="http://schemas.microsoft.com/office/2006/metadata/properties" xmlns:ns1="http://schemas.microsoft.com/sharepoint/v3" xmlns:ns2="00d07190-c8bf-4999-957f-4d666daf2951" xmlns:ns3="0d211f1a-9b5f-4990-bf56-c98b63c9d225" xmlns:ns4="http://schemas.microsoft.com/sharepoint/v4" targetNamespace="http://schemas.microsoft.com/office/2006/metadata/properties" ma:root="true" ma:fieldsID="f79b608e117a4dea658d17c7dd69d221" ns1:_="" ns2:_="" ns3:_="" ns4:_="">
    <xsd:import namespace="http://schemas.microsoft.com/sharepoint/v3"/>
    <xsd:import namespace="00d07190-c8bf-4999-957f-4d666daf2951"/>
    <xsd:import namespace="0d211f1a-9b5f-4990-bf56-c98b63c9d225"/>
    <xsd:import namespace="http://schemas.microsoft.com/sharepoint/v4"/>
    <xsd:element name="properties">
      <xsd:complexType>
        <xsd:sequence>
          <xsd:element name="documentManagement">
            <xsd:complexType>
              <xsd:all>
                <xsd:element ref="ns2:File_x0020_Name"/>
                <xsd:element ref="ns1:Language" minOccurs="0"/>
                <xsd:element ref="ns2:Status" minOccurs="0"/>
                <xsd:element ref="ns2:Process_x0020_Audit_x0020_Type" minOccurs="0"/>
                <xsd:element ref="ns3:SharedWithUser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3" nillable="true"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00d07190-c8bf-4999-957f-4d666daf2951" elementFormDefault="qualified">
    <xsd:import namespace="http://schemas.microsoft.com/office/2006/documentManagement/types"/>
    <xsd:import namespace="http://schemas.microsoft.com/office/infopath/2007/PartnerControls"/>
    <xsd:element name="File_x0020_Name" ma:index="1" ma:displayName="Title" ma:internalName="File_x0020_Name">
      <xsd:simpleType>
        <xsd:restriction base="dms:Text">
          <xsd:maxLength value="255"/>
        </xsd:restriction>
      </xsd:simpleType>
    </xsd:element>
    <xsd:element name="Status" ma:index="10" nillable="true" ma:displayName="Status" ma:description="Select Active, Working or Obsolete to categorize Doc" ma:format="Dropdown" ma:internalName="Status">
      <xsd:simpleType>
        <xsd:restriction base="dms:Choice">
          <xsd:enumeration value="Active"/>
          <xsd:enumeration value="Working"/>
          <xsd:enumeration value="Obsolete"/>
        </xsd:restriction>
      </xsd:simpleType>
    </xsd:element>
    <xsd:element name="Process_x0020_Audit_x0020_Type" ma:index="11" nillable="true" ma:displayName="Process Audit Type" ma:description="Select applicable Process Audit for document" ma:format="Dropdown" ma:internalName="Process_x0020_Audit_x0020_Type">
      <xsd:simpleType>
        <xsd:restriction base="dms:Choice">
          <xsd:enumeration value="Castings Process Audit"/>
          <xsd:enumeration value="Counterfeit (CDAAS) Process Audit"/>
          <xsd:enumeration value="Distributor Process Audit"/>
          <xsd:enumeration value="Electrical Harness Assembly Process Audit"/>
          <xsd:enumeration value="Heat Treat Process Audit"/>
          <xsd:enumeration value="Hydraulic Process Audit"/>
          <xsd:enumeration value="Machining Process Audit"/>
          <xsd:enumeration value="Paint Process Audit"/>
          <xsd:enumeration value="Plating Process Audit"/>
          <xsd:enumeration value="Rubber Process Audit"/>
          <xsd:enumeration value="Weld Process Audit"/>
          <xsd:enumeration value="TEMPLATES"/>
          <xsd:enumeration value="Audit Revision Documents"/>
          <xsd:enumeration value="Chinese Translation Documents"/>
        </xsd:restriction>
      </xsd:simpleType>
    </xsd:element>
  </xsd:schema>
  <xsd:schema xmlns:xsd="http://www.w3.org/2001/XMLSchema" xmlns:xs="http://www.w3.org/2001/XMLSchema" xmlns:dms="http://schemas.microsoft.com/office/2006/documentManagement/types" xmlns:pc="http://schemas.microsoft.com/office/infopath/2007/PartnerControls" targetNamespace="0d211f1a-9b5f-4990-bf56-c98b63c9d225"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0" ma:displayName="Fi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3C15B6-F73D-4266-8950-AC0E62CFE647}">
  <ds:schemaRefs>
    <ds:schemaRef ds:uri="http://schemas.microsoft.com/sharepoint/v3/contenttype/forms"/>
  </ds:schemaRefs>
</ds:datastoreItem>
</file>

<file path=customXml/itemProps2.xml><?xml version="1.0" encoding="utf-8"?>
<ds:datastoreItem xmlns:ds="http://schemas.openxmlformats.org/officeDocument/2006/customXml" ds:itemID="{3826F25A-8D24-44D0-9D1D-85415DEBE8D6}">
  <ds:schemaRefs>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d211f1a-9b5f-4990-bf56-c98b63c9d225"/>
    <ds:schemaRef ds:uri="http://purl.org/dc/elements/1.1/"/>
    <ds:schemaRef ds:uri="00d07190-c8bf-4999-957f-4d666daf2951"/>
    <ds:schemaRef ds:uri="http://www.w3.org/XML/1998/namespace"/>
    <ds:schemaRef ds:uri="http://purl.org/dc/dcmitype/"/>
  </ds:schemaRefs>
</ds:datastoreItem>
</file>

<file path=customXml/itemProps3.xml><?xml version="1.0" encoding="utf-8"?>
<ds:datastoreItem xmlns:ds="http://schemas.openxmlformats.org/officeDocument/2006/customXml" ds:itemID="{05C06406-82C2-44F9-A114-0F265DFDE2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0d07190-c8bf-4999-957f-4d666daf2951"/>
    <ds:schemaRef ds:uri="0d211f1a-9b5f-4990-bf56-c98b63c9d225"/>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Supplier Information</vt:lpstr>
      <vt:lpstr>Instructions</vt:lpstr>
      <vt:lpstr>Definitions</vt:lpstr>
      <vt:lpstr>Audit Results</vt:lpstr>
      <vt:lpstr>Audit Findings</vt:lpstr>
      <vt:lpstr>Counterfeit Electronics</vt:lpstr>
      <vt:lpstr>'Audit Results'!Print_Area</vt:lpstr>
      <vt:lpstr>'Supplier Information'!Print_Area</vt:lpstr>
      <vt:lpstr>'Audit Findings'!Print_Titles</vt:lpstr>
      <vt:lpstr>'Counterfeit Electronics'!Print_Titles</vt:lpstr>
      <vt:lpstr>'Supplier Information'!Print_Titles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GSPA_CDAAS_20191203</dc:title>
  <dc:subject/>
  <dc:creator>Tim Shaw</dc:creator>
  <cp:keywords/>
  <dc:description/>
  <cp:lastModifiedBy>Darrell Williams</cp:lastModifiedBy>
  <cp:revision/>
  <cp:lastPrinted>2019-03-06T22:39:26Z</cp:lastPrinted>
  <dcterms:created xsi:type="dcterms:W3CDTF">2018-06-07T18:27:20Z</dcterms:created>
  <dcterms:modified xsi:type="dcterms:W3CDTF">2023-01-27T21:26:56Z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37c97b64-cd1c-4177-b55b-80fe6237d3a5</vt:lpwstr>
  </property>
  <property fmtid="{D5CDD505-2E9C-101B-9397-08002B2CF9AE}" pid="3" name="ContentTypeId">
    <vt:lpwstr>0x010100CA732B1396BE3C409CF98C385AF69A16</vt:lpwstr>
  </property>
  <property fmtid="{D5CDD505-2E9C-101B-9397-08002B2CF9AE}" pid="4" name="OshkoshDataType">
    <vt:lpwstr>Restricted</vt:lpwstr>
  </property>
  <property fmtid="{D5CDD505-2E9C-101B-9397-08002B2CF9AE}" pid="5" name="VisualMarking">
    <vt:lpwstr>NO</vt:lpwstr>
  </property>
  <property fmtid="{D5CDD505-2E9C-101B-9397-08002B2CF9AE}" pid="6" name="MSIP_Label_36994447-1ba5-4609-ae08-e5bd252dd33f_Enabled">
    <vt:lpwstr>True</vt:lpwstr>
  </property>
  <property fmtid="{D5CDD505-2E9C-101B-9397-08002B2CF9AE}" pid="7" name="MSIP_Label_36994447-1ba5-4609-ae08-e5bd252dd33f_SiteId">
    <vt:lpwstr>1d844aaf-abdd-4241-8239-4a5e7b69a3e0</vt:lpwstr>
  </property>
  <property fmtid="{D5CDD505-2E9C-101B-9397-08002B2CF9AE}" pid="8" name="MSIP_Label_36994447-1ba5-4609-ae08-e5bd252dd33f_Owner">
    <vt:lpwstr>202417@oshkoshglobal.com</vt:lpwstr>
  </property>
  <property fmtid="{D5CDD505-2E9C-101B-9397-08002B2CF9AE}" pid="9" name="MSIP_Label_36994447-1ba5-4609-ae08-e5bd252dd33f_SetDate">
    <vt:lpwstr>2019-02-20T17:28:19.2030790Z</vt:lpwstr>
  </property>
  <property fmtid="{D5CDD505-2E9C-101B-9397-08002B2CF9AE}" pid="10" name="MSIP_Label_36994447-1ba5-4609-ae08-e5bd252dd33f_Name">
    <vt:lpwstr>Restricted</vt:lpwstr>
  </property>
  <property fmtid="{D5CDD505-2E9C-101B-9397-08002B2CF9AE}" pid="11" name="MSIP_Label_36994447-1ba5-4609-ae08-e5bd252dd33f_Application">
    <vt:lpwstr>Microsoft Azure Information Protection</vt:lpwstr>
  </property>
  <property fmtid="{D5CDD505-2E9C-101B-9397-08002B2CF9AE}" pid="12" name="MSIP_Label_36994447-1ba5-4609-ae08-e5bd252dd33f_Extended_MSFT_Method">
    <vt:lpwstr>Automatic</vt:lpwstr>
  </property>
  <property fmtid="{D5CDD505-2E9C-101B-9397-08002B2CF9AE}" pid="13" name="MSIP_Label_ff462120-e871-4f1d-84ea-7289b5fdd404_Enabled">
    <vt:lpwstr>true</vt:lpwstr>
  </property>
  <property fmtid="{D5CDD505-2E9C-101B-9397-08002B2CF9AE}" pid="14" name="MSIP_Label_ff462120-e871-4f1d-84ea-7289b5fdd404_SetDate">
    <vt:lpwstr>2023-01-27T21:26:55Z</vt:lpwstr>
  </property>
  <property fmtid="{D5CDD505-2E9C-101B-9397-08002B2CF9AE}" pid="15" name="MSIP_Label_ff462120-e871-4f1d-84ea-7289b5fdd404_Method">
    <vt:lpwstr>Standard</vt:lpwstr>
  </property>
  <property fmtid="{D5CDD505-2E9C-101B-9397-08002B2CF9AE}" pid="16" name="MSIP_Label_ff462120-e871-4f1d-84ea-7289b5fdd404_Name">
    <vt:lpwstr>Restricted - Visual Marking - YES</vt:lpwstr>
  </property>
  <property fmtid="{D5CDD505-2E9C-101B-9397-08002B2CF9AE}" pid="17" name="MSIP_Label_ff462120-e871-4f1d-84ea-7289b5fdd404_SiteId">
    <vt:lpwstr>a84d585b-574d-4eb7-be2a-eaea93ef7b1f</vt:lpwstr>
  </property>
  <property fmtid="{D5CDD505-2E9C-101B-9397-08002B2CF9AE}" pid="18" name="MSIP_Label_ff462120-e871-4f1d-84ea-7289b5fdd404_ActionId">
    <vt:lpwstr>d09f6ce5-7278-4428-9812-bad6d2a64700</vt:lpwstr>
  </property>
  <property fmtid="{D5CDD505-2E9C-101B-9397-08002B2CF9AE}" pid="19" name="MSIP_Label_ff462120-e871-4f1d-84ea-7289b5fdd404_ContentBits">
    <vt:lpwstr>1</vt:lpwstr>
  </property>
</Properties>
</file>